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skmcz-my.sharepoint.com/personal/koplik_sskm_cz/Documents/Plocha/Výkaz výměr DZR Vážany/"/>
    </mc:Choice>
  </mc:AlternateContent>
  <xr:revisionPtr revIDLastSave="1" documentId="11_951C8E8A2FC046366EC2342F65CECD4172CDEBDA" xr6:coauthVersionLast="47" xr6:coauthVersionMax="47" xr10:uidLastSave="{6144487F-1656-46F9-B457-B6FF6693AED3}"/>
  <bookViews>
    <workbookView xWindow="2040" yWindow="1125" windowWidth="23565" windowHeight="13980" xr2:uid="{00000000-000D-0000-FFFF-FFFF00000000}"/>
  </bookViews>
  <sheets>
    <sheet name="Stavba" sheetId="1" r:id="rId1"/>
    <sheet name="A11 11.1 " sheetId="2" r:id="rId2"/>
    <sheet name="A11 11.4a " sheetId="3" r:id="rId3"/>
    <sheet name="A11 11.5 " sheetId="4" r:id="rId4"/>
  </sheets>
  <definedNames>
    <definedName name="AAA" localSheetId="2">'A11 11.4a '!#REF!</definedName>
    <definedName name="AAA" localSheetId="3">'A11 11.5 '!#REF!</definedName>
    <definedName name="AAA">'A11 11.1 '!#REF!</definedName>
    <definedName name="cisloobjektu">#REF!</definedName>
    <definedName name="CisloStavby" localSheetId="0">Stavba!$D$5</definedName>
    <definedName name="cislostavby">#REF!</definedName>
    <definedName name="dadresa" localSheetId="0">Stavba!$D$8</definedName>
    <definedName name="dadresa">#REF!</definedName>
    <definedName name="Datum">#REF!</definedName>
    <definedName name="DIČ" localSheetId="0">Stavba!$J$8</definedName>
    <definedName name="DIČ">#REF!</definedName>
    <definedName name="Dil">#REF!</definedName>
    <definedName name="dmisto" localSheetId="0">Stavba!$D$9</definedName>
    <definedName name="dmisto">#REF!</definedName>
    <definedName name="Dodavka">#REF!</definedName>
    <definedName name="Dodavka0" localSheetId="2">'A11 11.4a '!#REF!</definedName>
    <definedName name="Dodavka0" localSheetId="3">'A11 11.5 '!#REF!</definedName>
    <definedName name="Dodavka0">'A11 11.1 '!#REF!</definedName>
    <definedName name="dpsc" localSheetId="0">Stavba!$C$9</definedName>
    <definedName name="dpsc">#REF!</definedName>
    <definedName name="HSV">#REF!</definedName>
    <definedName name="HSV_" localSheetId="2">'A11 11.4a '!#REF!</definedName>
    <definedName name="HSV_" localSheetId="3">'A11 11.5 '!#REF!</definedName>
    <definedName name="HSV_">'A11 11.1 '!#REF!</definedName>
    <definedName name="HSV0" localSheetId="2">'A11 11.4a '!#REF!</definedName>
    <definedName name="HSV0" localSheetId="3">'A11 11.5 '!#REF!</definedName>
    <definedName name="HSV0">'A11 11.1 '!#REF!</definedName>
    <definedName name="HZS">#REF!</definedName>
    <definedName name="HZS0" localSheetId="2">'A11 11.4a '!#REF!</definedName>
    <definedName name="HZS0" localSheetId="3">'A11 11.5 '!#REF!</definedName>
    <definedName name="HZS0">'A11 11.1 '!#REF!</definedName>
    <definedName name="IČO" localSheetId="0">Stavba!$J$7</definedName>
    <definedName name="IČO">#REF!</definedName>
    <definedName name="JKSO">#REF!</definedName>
    <definedName name="MJ">#REF!</definedName>
    <definedName name="Mont">#REF!</definedName>
    <definedName name="Mont_" localSheetId="2">'A11 11.4a '!#REF!</definedName>
    <definedName name="Mont_" localSheetId="3">'A11 11.5 '!#REF!</definedName>
    <definedName name="Mont_">'A11 11.1 '!#REF!</definedName>
    <definedName name="Montaz0" localSheetId="2">'A11 11.4a '!#REF!</definedName>
    <definedName name="Montaz0" localSheetId="3">'A11 11.5 '!#REF!</definedName>
    <definedName name="Montaz0">'A11 11.1 '!#REF!</definedName>
    <definedName name="NazevDilu">#REF!</definedName>
    <definedName name="NazevObjektu" localSheetId="0">Stavba!$C$29</definedName>
    <definedName name="nazevobjektu">#REF!</definedName>
    <definedName name="NazevStavby" localSheetId="0">Stavba!$E$5</definedName>
    <definedName name="nazevstavby">#REF!</definedName>
    <definedName name="_xlnm.Print_Titles" localSheetId="1">'A11 11.1 '!$1:$6</definedName>
    <definedName name="_xlnm.Print_Titles" localSheetId="2">'A11 11.4a '!$1:$6</definedName>
    <definedName name="_xlnm.Print_Titles" localSheetId="3">'A11 11.5 '!$1:$6</definedName>
    <definedName name="Objednatel" localSheetId="0">Stavba!$D$11</definedName>
    <definedName name="Objednatel">#REF!</definedName>
    <definedName name="Objekt" localSheetId="0">Stavba!$B$29</definedName>
    <definedName name="Objekt">#REF!</definedName>
    <definedName name="_xlnm.Print_Area" localSheetId="1">'A11 11.1 '!$A$1:$K$148</definedName>
    <definedName name="_xlnm.Print_Area" localSheetId="2">'A11 11.4a '!$A$1:$K$49</definedName>
    <definedName name="_xlnm.Print_Area" localSheetId="3">'A11 11.5 '!$A$1:$K$20</definedName>
    <definedName name="_xlnm.Print_Area" localSheetId="0">Stavba!$A$1:$I$44</definedName>
    <definedName name="odic" localSheetId="0">Stavba!$J$12</definedName>
    <definedName name="odic">#REF!</definedName>
    <definedName name="oico" localSheetId="0">Stavba!$J$11</definedName>
    <definedName name="oico">#REF!</definedName>
    <definedName name="omisto" localSheetId="0">Stavba!$D$13</definedName>
    <definedName name="omisto">#REF!</definedName>
    <definedName name="onazev" localSheetId="0">Stavba!$D$12</definedName>
    <definedName name="onazev">#REF!</definedName>
    <definedName name="opsc" localSheetId="0">Stavba!$C$13</definedName>
    <definedName name="opsc">#REF!</definedName>
    <definedName name="PocetMJ">#REF!</definedName>
    <definedName name="Poznamka">#REF!</definedName>
    <definedName name="Projektant">#REF!</definedName>
    <definedName name="PSV">#REF!</definedName>
    <definedName name="PSV_" localSheetId="2">'A11 11.4a '!#REF!</definedName>
    <definedName name="PSV_" localSheetId="3">'A11 11.5 '!#REF!</definedName>
    <definedName name="PSV_">'A11 11.1 '!#REF!</definedName>
    <definedName name="PSV0" localSheetId="2">'A11 11.4a '!#REF!</definedName>
    <definedName name="PSV0" localSheetId="3">'A11 11.5 '!#REF!</definedName>
    <definedName name="PSV0">'A11 11.1 '!#REF!</definedName>
    <definedName name="SazbaDPH1">Stavba!$D$19</definedName>
    <definedName name="SazbaDPH2">Stavba!$D$21</definedName>
    <definedName name="SloupecCC" localSheetId="2">'A11 11.4a '!$G$6</definedName>
    <definedName name="SloupecCC" localSheetId="3">'A11 11.5 '!$G$6</definedName>
    <definedName name="SloupecCC">'A11 11.1 '!$G$6</definedName>
    <definedName name="SloupecCDH" localSheetId="2">'A11 11.4a '!$K$6</definedName>
    <definedName name="SloupecCDH" localSheetId="3">'A11 11.5 '!$K$6</definedName>
    <definedName name="SloupecCDH">'A11 11.1 '!$K$6</definedName>
    <definedName name="SloupecCisloPol" localSheetId="2">'A11 11.4a '!$B$6</definedName>
    <definedName name="SloupecCisloPol" localSheetId="3">'A11 11.5 '!$B$6</definedName>
    <definedName name="SloupecCisloPol">'A11 11.1 '!$B$6</definedName>
    <definedName name="SloupecCH" localSheetId="2">'A11 11.4a '!$I$6</definedName>
    <definedName name="SloupecCH" localSheetId="3">'A11 11.5 '!$I$6</definedName>
    <definedName name="SloupecCH">'A11 11.1 '!$I$6</definedName>
    <definedName name="SloupecJC" localSheetId="2">'A11 11.4a '!$F$6</definedName>
    <definedName name="SloupecJC" localSheetId="3">'A11 11.5 '!$F$6</definedName>
    <definedName name="SloupecJC">'A11 11.1 '!$F$6</definedName>
    <definedName name="SloupecJDH" localSheetId="2">'A11 11.4a '!$J$6</definedName>
    <definedName name="SloupecJDH" localSheetId="3">'A11 11.5 '!$J$6</definedName>
    <definedName name="SloupecJDH">'A11 11.1 '!$J$6</definedName>
    <definedName name="SloupecJDM" localSheetId="2">'A11 11.4a '!$J$6</definedName>
    <definedName name="SloupecJDM" localSheetId="3">'A11 11.5 '!$J$6</definedName>
    <definedName name="SloupecJDM">'A11 11.1 '!$J$6</definedName>
    <definedName name="SloupecJH" localSheetId="2">'A11 11.4a '!$H$6</definedName>
    <definedName name="SloupecJH" localSheetId="3">'A11 11.5 '!$H$6</definedName>
    <definedName name="SloupecJH">'A11 11.1 '!$H$6</definedName>
    <definedName name="SloupecMJ" localSheetId="2">'A11 11.4a '!$D$6</definedName>
    <definedName name="SloupecMJ" localSheetId="3">'A11 11.5 '!$D$6</definedName>
    <definedName name="SloupecMJ">'A11 11.1 '!$D$6</definedName>
    <definedName name="SloupecMnozstvi" localSheetId="2">'A11 11.4a '!$E$6</definedName>
    <definedName name="SloupecMnozstvi" localSheetId="3">'A11 11.5 '!$E$6</definedName>
    <definedName name="SloupecMnozstvi">'A11 11.1 '!$E$6</definedName>
    <definedName name="SloupecNazPol" localSheetId="2">'A11 11.4a '!$C$6</definedName>
    <definedName name="SloupecNazPol" localSheetId="3">'A11 11.5 '!$C$6</definedName>
    <definedName name="SloupecNazPol">'A11 11.1 '!$C$6</definedName>
    <definedName name="SloupecPC" localSheetId="2">'A11 11.4a '!$A$6</definedName>
    <definedName name="SloupecPC" localSheetId="3">'A11 11.5 '!$A$6</definedName>
    <definedName name="SloupecPC">'A11 11.1 '!$A$6</definedName>
    <definedName name="solver_lin" localSheetId="1" hidden="1">0</definedName>
    <definedName name="solver_lin" localSheetId="2" hidden="1">0</definedName>
    <definedName name="solver_lin" localSheetId="3" hidden="1">0</definedName>
    <definedName name="solver_num" localSheetId="1" hidden="1">0</definedName>
    <definedName name="solver_num" localSheetId="2" hidden="1">0</definedName>
    <definedName name="solver_num" localSheetId="3" hidden="1">0</definedName>
    <definedName name="solver_opt" localSheetId="1" hidden="1">'A11 11.1 '!#REF!</definedName>
    <definedName name="solver_opt" localSheetId="2" hidden="1">'A11 11.4a '!#REF!</definedName>
    <definedName name="solver_opt" localSheetId="3" hidden="1">'A11 11.5 '!#REF!</definedName>
    <definedName name="solver_typ" localSheetId="1" hidden="1">1</definedName>
    <definedName name="solver_typ" localSheetId="2" hidden="1">1</definedName>
    <definedName name="solver_typ" localSheetId="3" hidden="1">1</definedName>
    <definedName name="solver_val" localSheetId="1" hidden="1">0</definedName>
    <definedName name="solver_val" localSheetId="2" hidden="1">0</definedName>
    <definedName name="solver_val" localSheetId="3" hidden="1">0</definedName>
    <definedName name="StavbaCelkem" localSheetId="0">Stavba!$F$34</definedName>
    <definedName name="StavbaCelkem">#REF!</definedName>
    <definedName name="Typ" localSheetId="2">'A11 11.4a '!#REF!</definedName>
    <definedName name="Typ" localSheetId="3">'A11 11.5 '!#REF!</definedName>
    <definedName name="Typ">'A11 11.1 '!#REF!</definedName>
    <definedName name="VRN" localSheetId="2">'A11 11.4a '!#REF!</definedName>
    <definedName name="VRN" localSheetId="3">'A11 11.5 '!#REF!</definedName>
    <definedName name="VRN">'A11 11.1 '!#REF!</definedName>
    <definedName name="VRNKc">#REF!</definedName>
    <definedName name="VRNNazev" localSheetId="2">'A11 11.4a '!#REF!</definedName>
    <definedName name="VRNNazev" localSheetId="3">'A11 11.5 '!#REF!</definedName>
    <definedName name="VRNNazev">'A11 11.1 '!#REF!</definedName>
    <definedName name="VRNproc">#REF!</definedName>
    <definedName name="VRNzakl">#REF!</definedName>
    <definedName name="Zakazka">#REF!</definedName>
    <definedName name="Zaklad22">#REF!</definedName>
    <definedName name="Zaklad5">#REF!</definedName>
    <definedName name="Zhotovitel" localSheetId="0">Stavba!$D$7</definedName>
    <definedName name="Zhotovitel">#REF!</definedName>
  </definedNames>
  <calcPr calcId="191029"/>
</workbook>
</file>

<file path=xl/calcChain.xml><?xml version="1.0" encoding="utf-8"?>
<calcChain xmlns="http://schemas.openxmlformats.org/spreadsheetml/2006/main">
  <c r="G39" i="3" l="1"/>
  <c r="G19" i="3"/>
  <c r="C33" i="1"/>
  <c r="C32" i="1"/>
  <c r="C31" i="1"/>
  <c r="G8" i="2"/>
  <c r="G26" i="2" s="1"/>
  <c r="Z26" i="2" s="1"/>
  <c r="I8" i="2"/>
  <c r="K8" i="2"/>
  <c r="BD9" i="2"/>
  <c r="BD10" i="2"/>
  <c r="BD11" i="2"/>
  <c r="BD12" i="2"/>
  <c r="BD13" i="2"/>
  <c r="BD14" i="2"/>
  <c r="BD15" i="2"/>
  <c r="BD16" i="2"/>
  <c r="G17" i="2"/>
  <c r="I17" i="2"/>
  <c r="K17" i="2"/>
  <c r="BD18" i="2"/>
  <c r="BD19" i="2"/>
  <c r="BD20" i="2"/>
  <c r="BD21" i="2"/>
  <c r="BD22" i="2"/>
  <c r="BD23" i="2"/>
  <c r="BD24" i="2"/>
  <c r="BD25" i="2"/>
  <c r="G28" i="2"/>
  <c r="I28" i="2"/>
  <c r="I64" i="2" s="1"/>
  <c r="Y64" i="2" s="1"/>
  <c r="K28" i="2"/>
  <c r="K64" i="2" s="1"/>
  <c r="X64" i="2" s="1"/>
  <c r="BD29" i="2"/>
  <c r="BD30" i="2"/>
  <c r="BD31" i="2"/>
  <c r="BD32" i="2"/>
  <c r="BD33" i="2"/>
  <c r="BD34" i="2"/>
  <c r="BD35" i="2"/>
  <c r="BD36" i="2"/>
  <c r="G37" i="2"/>
  <c r="I37" i="2"/>
  <c r="K37" i="2"/>
  <c r="BD38" i="2"/>
  <c r="BD39" i="2"/>
  <c r="BD40" i="2"/>
  <c r="BD41" i="2"/>
  <c r="BD42" i="2"/>
  <c r="BD43" i="2"/>
  <c r="BD44" i="2"/>
  <c r="BD45" i="2"/>
  <c r="G46" i="2"/>
  <c r="I46" i="2"/>
  <c r="K46" i="2"/>
  <c r="BD47" i="2"/>
  <c r="BD48" i="2"/>
  <c r="BD49" i="2"/>
  <c r="BD50" i="2"/>
  <c r="BD51" i="2"/>
  <c r="BD52" i="2"/>
  <c r="BD53" i="2"/>
  <c r="BD54" i="2"/>
  <c r="G55" i="2"/>
  <c r="I55" i="2"/>
  <c r="K55" i="2"/>
  <c r="BD56" i="2"/>
  <c r="BD57" i="2"/>
  <c r="BD58" i="2"/>
  <c r="BD59" i="2"/>
  <c r="BD60" i="2"/>
  <c r="BD61" i="2"/>
  <c r="BD62" i="2"/>
  <c r="BD63" i="2"/>
  <c r="G66" i="2"/>
  <c r="G84" i="2" s="1"/>
  <c r="Z84" i="2" s="1"/>
  <c r="I66" i="2"/>
  <c r="K66" i="2"/>
  <c r="BD67" i="2"/>
  <c r="BD68" i="2"/>
  <c r="BD69" i="2"/>
  <c r="BD70" i="2"/>
  <c r="BD71" i="2"/>
  <c r="BD72" i="2"/>
  <c r="BD73" i="2"/>
  <c r="BD74" i="2"/>
  <c r="G75" i="2"/>
  <c r="I75" i="2"/>
  <c r="K75" i="2"/>
  <c r="BD76" i="2"/>
  <c r="BD77" i="2"/>
  <c r="BD78" i="2"/>
  <c r="BD79" i="2"/>
  <c r="BD80" i="2"/>
  <c r="BD81" i="2"/>
  <c r="BD82" i="2"/>
  <c r="BD83" i="2"/>
  <c r="G86" i="2"/>
  <c r="I86" i="2"/>
  <c r="I95" i="2" s="1"/>
  <c r="Y95" i="2" s="1"/>
  <c r="K86" i="2"/>
  <c r="K95" i="2" s="1"/>
  <c r="X95" i="2" s="1"/>
  <c r="BD87" i="2"/>
  <c r="BD88" i="2"/>
  <c r="BD89" i="2"/>
  <c r="BD90" i="2"/>
  <c r="BD91" i="2"/>
  <c r="BD92" i="2"/>
  <c r="BD93" i="2"/>
  <c r="BD94" i="2"/>
  <c r="G95" i="2"/>
  <c r="Z95" i="2" s="1"/>
  <c r="G97" i="2"/>
  <c r="G106" i="2" s="1"/>
  <c r="Z106" i="2" s="1"/>
  <c r="I97" i="2"/>
  <c r="I106" i="2" s="1"/>
  <c r="Y106" i="2" s="1"/>
  <c r="K97" i="2"/>
  <c r="K106" i="2" s="1"/>
  <c r="X106" i="2" s="1"/>
  <c r="BD98" i="2"/>
  <c r="BD99" i="2"/>
  <c r="BD100" i="2"/>
  <c r="BD101" i="2"/>
  <c r="BD102" i="2"/>
  <c r="BD103" i="2"/>
  <c r="BD104" i="2"/>
  <c r="BD105" i="2"/>
  <c r="G108" i="2"/>
  <c r="G109" i="2" s="1"/>
  <c r="Z109" i="2" s="1"/>
  <c r="I108" i="2"/>
  <c r="I109" i="2" s="1"/>
  <c r="Y109" i="2" s="1"/>
  <c r="K108" i="2"/>
  <c r="K109" i="2" s="1"/>
  <c r="X109" i="2" s="1"/>
  <c r="G111" i="2"/>
  <c r="G120" i="2" s="1"/>
  <c r="Z120" i="2" s="1"/>
  <c r="I111" i="2"/>
  <c r="I120" i="2" s="1"/>
  <c r="Y120" i="2" s="1"/>
  <c r="K111" i="2"/>
  <c r="K120" i="2" s="1"/>
  <c r="X120" i="2" s="1"/>
  <c r="BD112" i="2"/>
  <c r="BD113" i="2"/>
  <c r="BD114" i="2"/>
  <c r="BD115" i="2"/>
  <c r="BD116" i="2"/>
  <c r="BD117" i="2"/>
  <c r="BD118" i="2"/>
  <c r="BD119" i="2"/>
  <c r="G122" i="2"/>
  <c r="I122" i="2"/>
  <c r="K122" i="2"/>
  <c r="BD123" i="2"/>
  <c r="BD124" i="2"/>
  <c r="BD125" i="2"/>
  <c r="BD126" i="2"/>
  <c r="BD127" i="2"/>
  <c r="BD128" i="2"/>
  <c r="BD129" i="2"/>
  <c r="BD130" i="2"/>
  <c r="BD131" i="2"/>
  <c r="BD132" i="2"/>
  <c r="BD133" i="2"/>
  <c r="BD134" i="2"/>
  <c r="G135" i="2"/>
  <c r="G136" i="2" s="1"/>
  <c r="Z136" i="2" s="1"/>
  <c r="I135" i="2"/>
  <c r="K135" i="2"/>
  <c r="G138" i="2"/>
  <c r="I138" i="2"/>
  <c r="K138" i="2"/>
  <c r="G139" i="2"/>
  <c r="I139" i="2"/>
  <c r="K139" i="2"/>
  <c r="G140" i="2"/>
  <c r="I140" i="2"/>
  <c r="K140" i="2"/>
  <c r="G141" i="2"/>
  <c r="I141" i="2"/>
  <c r="K141" i="2"/>
  <c r="G142" i="2"/>
  <c r="I142" i="2"/>
  <c r="K142" i="2"/>
  <c r="G143" i="2"/>
  <c r="I143" i="2"/>
  <c r="K143" i="2"/>
  <c r="G144" i="2"/>
  <c r="I144" i="2"/>
  <c r="K144" i="2"/>
  <c r="G145" i="2"/>
  <c r="I145" i="2"/>
  <c r="K145" i="2"/>
  <c r="G8" i="3"/>
  <c r="I8" i="3"/>
  <c r="K8" i="3"/>
  <c r="K15" i="3" s="1"/>
  <c r="X15" i="3" s="1"/>
  <c r="G10" i="3"/>
  <c r="I10" i="3"/>
  <c r="K10" i="3"/>
  <c r="G12" i="3"/>
  <c r="I12" i="3"/>
  <c r="K12" i="3"/>
  <c r="G14" i="3"/>
  <c r="I14" i="3"/>
  <c r="K14" i="3"/>
  <c r="G17" i="3"/>
  <c r="I17" i="3"/>
  <c r="K17" i="3"/>
  <c r="G18" i="3"/>
  <c r="I18" i="3"/>
  <c r="K18" i="3"/>
  <c r="I19" i="3"/>
  <c r="K19" i="3"/>
  <c r="G21" i="3"/>
  <c r="I21" i="3"/>
  <c r="K21" i="3"/>
  <c r="G23" i="3"/>
  <c r="I23" i="3"/>
  <c r="K23" i="3"/>
  <c r="G25" i="3"/>
  <c r="I25" i="3"/>
  <c r="K25" i="3"/>
  <c r="G27" i="3"/>
  <c r="I27" i="3"/>
  <c r="K27" i="3"/>
  <c r="G28" i="3"/>
  <c r="I28" i="3"/>
  <c r="K28" i="3"/>
  <c r="G29" i="3"/>
  <c r="I29" i="3"/>
  <c r="K29" i="3"/>
  <c r="G30" i="3"/>
  <c r="I30" i="3"/>
  <c r="K30" i="3"/>
  <c r="G31" i="3"/>
  <c r="I31" i="3"/>
  <c r="K31" i="3"/>
  <c r="G32" i="3"/>
  <c r="I32" i="3"/>
  <c r="K32" i="3"/>
  <c r="G33" i="3"/>
  <c r="I33" i="3"/>
  <c r="K33" i="3"/>
  <c r="G34" i="3"/>
  <c r="I34" i="3"/>
  <c r="K34" i="3"/>
  <c r="G35" i="3"/>
  <c r="I35" i="3"/>
  <c r="K35" i="3"/>
  <c r="G36" i="3"/>
  <c r="I36" i="3"/>
  <c r="K36" i="3"/>
  <c r="G41" i="3"/>
  <c r="Z41" i="3" s="1"/>
  <c r="I39" i="3"/>
  <c r="I41" i="3" s="1"/>
  <c r="Y41" i="3" s="1"/>
  <c r="K39" i="3"/>
  <c r="K41" i="3" s="1"/>
  <c r="X41" i="3" s="1"/>
  <c r="G43" i="3"/>
  <c r="I43" i="3"/>
  <c r="K43" i="3"/>
  <c r="G45" i="3"/>
  <c r="I45" i="3"/>
  <c r="K45" i="3"/>
  <c r="G46" i="3"/>
  <c r="I46" i="3"/>
  <c r="K46" i="3"/>
  <c r="G8" i="4"/>
  <c r="I8" i="4"/>
  <c r="K8" i="4"/>
  <c r="K18" i="4" s="1"/>
  <c r="X18" i="4" s="1"/>
  <c r="K19" i="4" s="1"/>
  <c r="G9" i="4"/>
  <c r="I9" i="4"/>
  <c r="I18" i="4" s="1"/>
  <c r="Y18" i="4" s="1"/>
  <c r="I19" i="4" s="1"/>
  <c r="K9" i="4"/>
  <c r="G10" i="4"/>
  <c r="I10" i="4"/>
  <c r="K10" i="4"/>
  <c r="G11" i="4"/>
  <c r="I11" i="4"/>
  <c r="K11" i="4"/>
  <c r="G12" i="4"/>
  <c r="I12" i="4"/>
  <c r="K12" i="4"/>
  <c r="G13" i="4"/>
  <c r="I13" i="4"/>
  <c r="K13" i="4"/>
  <c r="G14" i="4"/>
  <c r="I14" i="4"/>
  <c r="K14" i="4"/>
  <c r="G15" i="4"/>
  <c r="I15" i="4"/>
  <c r="K15" i="4"/>
  <c r="G16" i="4"/>
  <c r="I16" i="4"/>
  <c r="K16" i="4"/>
  <c r="G17" i="4"/>
  <c r="I17" i="4"/>
  <c r="K17" i="4"/>
  <c r="D20" i="1"/>
  <c r="D22" i="1"/>
  <c r="G29" i="1"/>
  <c r="H29" i="1"/>
  <c r="G34" i="1"/>
  <c r="H19" i="1" s="1"/>
  <c r="G47" i="3" l="1"/>
  <c r="Z47" i="3" s="1"/>
  <c r="G146" i="2"/>
  <c r="Z146" i="2" s="1"/>
  <c r="G64" i="2"/>
  <c r="Z64" i="2" s="1"/>
  <c r="K26" i="2"/>
  <c r="X26" i="2" s="1"/>
  <c r="I47" i="3"/>
  <c r="Y47" i="3" s="1"/>
  <c r="K37" i="3"/>
  <c r="X37" i="3" s="1"/>
  <c r="K48" i="3" s="1"/>
  <c r="K84" i="2"/>
  <c r="X84" i="2" s="1"/>
  <c r="I26" i="2"/>
  <c r="Y26" i="2" s="1"/>
  <c r="I37" i="3"/>
  <c r="Y37" i="3" s="1"/>
  <c r="I84" i="2"/>
  <c r="Y84" i="2" s="1"/>
  <c r="G18" i="4"/>
  <c r="Z18" i="4" s="1"/>
  <c r="G19" i="4" s="1"/>
  <c r="H33" i="1" s="1"/>
  <c r="I33" i="1" s="1"/>
  <c r="F33" i="1" s="1"/>
  <c r="K47" i="3"/>
  <c r="X47" i="3" s="1"/>
  <c r="G37" i="3"/>
  <c r="Z37" i="3" s="1"/>
  <c r="K136" i="2"/>
  <c r="X136" i="2" s="1"/>
  <c r="I136" i="2"/>
  <c r="Y136" i="2" s="1"/>
  <c r="I15" i="3"/>
  <c r="Y15" i="3" s="1"/>
  <c r="G15" i="3"/>
  <c r="Z15" i="3" s="1"/>
  <c r="K146" i="2"/>
  <c r="X146" i="2" s="1"/>
  <c r="K147" i="2" s="1"/>
  <c r="I146" i="2"/>
  <c r="Y146" i="2" s="1"/>
  <c r="I147" i="2"/>
  <c r="G147" i="2"/>
  <c r="H31" i="1" s="1"/>
  <c r="H20" i="1"/>
  <c r="G48" i="3" l="1"/>
  <c r="H32" i="1" s="1"/>
  <c r="I32" i="1" s="1"/>
  <c r="F32" i="1" s="1"/>
  <c r="I48" i="3"/>
  <c r="I31" i="1"/>
  <c r="H34" i="1" l="1"/>
  <c r="H21" i="1" s="1"/>
  <c r="F31" i="1"/>
  <c r="F34" i="1" s="1"/>
  <c r="I34" i="1"/>
  <c r="H22" i="1" s="1"/>
  <c r="H23" i="1" s="1"/>
</calcChain>
</file>

<file path=xl/sharedStrings.xml><?xml version="1.0" encoding="utf-8"?>
<sst xmlns="http://schemas.openxmlformats.org/spreadsheetml/2006/main" count="559" uniqueCount="223">
  <si>
    <t>Položkový rozpočet stavby</t>
  </si>
  <si>
    <t xml:space="preserve"> </t>
  </si>
  <si>
    <t>Stavba :</t>
  </si>
  <si>
    <t>Rozpočtové náklady</t>
  </si>
  <si>
    <t>Základ pro DPH</t>
  </si>
  <si>
    <t>%</t>
  </si>
  <si>
    <t xml:space="preserve">DPH </t>
  </si>
  <si>
    <t>Cena celkem za stavbu</t>
  </si>
  <si>
    <t>Rekapitulace stavebních objektů a provozních souborů</t>
  </si>
  <si>
    <t>Číslo a název objektu / provozního souboru</t>
  </si>
  <si>
    <t>Cena celkem</t>
  </si>
  <si>
    <t>DPH celkem</t>
  </si>
  <si>
    <t>Celkem za stavbu</t>
  </si>
  <si>
    <t>Položkový rozpočet</t>
  </si>
  <si>
    <t>STAVEBNÍ OBJEKT (SO)</t>
  </si>
  <si>
    <t>Rozpočet (část objektu)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</si>
  <si>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</si>
  <si>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</si>
  <si>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</si>
  <si>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</si>
  <si>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</si>
  <si>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</si>
  <si>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</si>
  <si>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Jednotková hmotnost</t>
  </si>
  <si>
    <t>Celková hmotnost</t>
  </si>
  <si>
    <t>Jednotková dem.hmot.</t>
  </si>
  <si>
    <t>Celková dem.hmot.</t>
  </si>
  <si>
    <t>x</t>
  </si>
  <si>
    <t>1</t>
  </si>
  <si>
    <t>m2</t>
  </si>
  <si>
    <t>y</t>
  </si>
  <si>
    <t>z</t>
  </si>
  <si>
    <t>Celkem za objekt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</si>
  <si>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</si>
  <si>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</si>
  <si>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</si>
  <si>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</si>
  <si>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</si>
  <si>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</si>
  <si>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</si>
  <si>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3</t>
  </si>
  <si>
    <t>Svislé a kompletní konstrukce</t>
  </si>
  <si>
    <t>342255022RT1</t>
  </si>
  <si>
    <t>Příčky z desek pórobetonových tl. 7,5 cm desky P 2 - 500, 599 x 249 x 75 mm</t>
  </si>
  <si>
    <t>1.NP:</t>
  </si>
  <si>
    <t>2,65*(0,225+0,075+0,425)</t>
  </si>
  <si>
    <t>2.NP:</t>
  </si>
  <si>
    <t>2,5*(0,44+0,075+0,24)</t>
  </si>
  <si>
    <t>3.NP:</t>
  </si>
  <si>
    <t>4.NP:</t>
  </si>
  <si>
    <t>2,5*(0,44+2*0,075+0,265+0,29)</t>
  </si>
  <si>
    <t>342948111R00</t>
  </si>
  <si>
    <t>Ukotvení příček k cihel.konstr. kotvami na hmožd.</t>
  </si>
  <si>
    <t>m</t>
  </si>
  <si>
    <t>2*2,65</t>
  </si>
  <si>
    <t>2*2,5</t>
  </si>
  <si>
    <t>61</t>
  </si>
  <si>
    <t>Upravy povrchů vnitřní</t>
  </si>
  <si>
    <t>602011102R00</t>
  </si>
  <si>
    <t>Postřik cementový ručně</t>
  </si>
  <si>
    <t>2,65*(0,225+2*0,075+0,425)</t>
  </si>
  <si>
    <t>2,5*(0,44+2*0,075+0,24)</t>
  </si>
  <si>
    <t>2,5*(0,44+4*0,075+0,265+0,29)</t>
  </si>
  <si>
    <t>602011118RT1</t>
  </si>
  <si>
    <t>Omítka jádrová vápenná ručně tloušťka vrstvy 10 mm</t>
  </si>
  <si>
    <t>602011141RT1</t>
  </si>
  <si>
    <t>Štuk vnitřní ručně tloušťka vrstvy 2 mm</t>
  </si>
  <si>
    <t>612409991R00</t>
  </si>
  <si>
    <t>Začištění omítek kolem oken,dveří apod.</t>
  </si>
  <si>
    <t>2*2,65+0,225+2*0,075+0,425</t>
  </si>
  <si>
    <t>2*2,5+0,44+2*0,075+0,24</t>
  </si>
  <si>
    <t>2*2,5+0,44+4*0,075+0,265+0,29</t>
  </si>
  <si>
    <t>64</t>
  </si>
  <si>
    <t>Výplně otvorů</t>
  </si>
  <si>
    <t>763761201R00</t>
  </si>
  <si>
    <t>Montáž otvorových výplní - dvířek, poklopů</t>
  </si>
  <si>
    <t>kus</t>
  </si>
  <si>
    <t>5536019601</t>
  </si>
  <si>
    <t>Dvířka revizní 400 x 400 mm</t>
  </si>
  <si>
    <t>94</t>
  </si>
  <si>
    <t>Lešení a stavební výtahy</t>
  </si>
  <si>
    <t>941955001R00</t>
  </si>
  <si>
    <t>Lešení lehké pomocné, výška podlahy do 1,2 m</t>
  </si>
  <si>
    <t>1,0*0,6</t>
  </si>
  <si>
    <t>96</t>
  </si>
  <si>
    <t>Bourání konstrukcí</t>
  </si>
  <si>
    <t>962031132R00</t>
  </si>
  <si>
    <t>Bourání příček cihelných tl. 10 cm</t>
  </si>
  <si>
    <t>2,65*(0,5+0,3)</t>
  </si>
  <si>
    <t>2,5*(0,515+0,315)</t>
  </si>
  <si>
    <t>2,5*(0,515+0,415+0,365)</t>
  </si>
  <si>
    <t>99</t>
  </si>
  <si>
    <t>Přesun hmot</t>
  </si>
  <si>
    <t>999281108R00</t>
  </si>
  <si>
    <t xml:space="preserve">Přesun hmot pro opravy a údržbu do výšky 12 m </t>
  </si>
  <si>
    <t>t</t>
  </si>
  <si>
    <t>771</t>
  </si>
  <si>
    <t>Podlahy z dlaždic a obklady</t>
  </si>
  <si>
    <t>771578011R00</t>
  </si>
  <si>
    <t>Spára podlaha - stěna, silikonem</t>
  </si>
  <si>
    <t>0,225+2*0,075+0,425</t>
  </si>
  <si>
    <t>0,44+2*0,075+0,24</t>
  </si>
  <si>
    <t>0,44+4*0,075+0,265+0,29</t>
  </si>
  <si>
    <t>784</t>
  </si>
  <si>
    <t>Malby</t>
  </si>
  <si>
    <t>784191301R00</t>
  </si>
  <si>
    <t>Penetrace podkladu protiplísňová 1x</t>
  </si>
  <si>
    <t>0,5*(2*2,65+0,225+2*0,075+0,425)</t>
  </si>
  <si>
    <t>0,5*(2*2,5+0,44+2*0,075+0,24)</t>
  </si>
  <si>
    <t>0,5*(2*2,5+0,44+4*0,075+0,265+0,29)</t>
  </si>
  <si>
    <t>784195212R00</t>
  </si>
  <si>
    <t>Malba tekutá, bílá, 2 x</t>
  </si>
  <si>
    <t>D96</t>
  </si>
  <si>
    <t>Přesuny suti a vybouraných hmot</t>
  </si>
  <si>
    <t>979011211R00</t>
  </si>
  <si>
    <t xml:space="preserve">Svislá doprava suti a vybour. hmot za 2.NP nošením </t>
  </si>
  <si>
    <t>979011219R00</t>
  </si>
  <si>
    <t xml:space="preserve">Přípl.k svislé dopr.suti za každé další NP nošením </t>
  </si>
  <si>
    <t>979082318R00</t>
  </si>
  <si>
    <t xml:space="preserve">Vodorovná doprava suti a hmot po suchu do 6000 m </t>
  </si>
  <si>
    <t>979087311R00</t>
  </si>
  <si>
    <t xml:space="preserve">Vodorovné přemístění suti nošením do 10 m </t>
  </si>
  <si>
    <t>979087391R00</t>
  </si>
  <si>
    <t xml:space="preserve">Příplatek za nošení suti každých dalších 10 m </t>
  </si>
  <si>
    <t>979093111R00</t>
  </si>
  <si>
    <t xml:space="preserve">Uložení suti na skládku bez zhutnění </t>
  </si>
  <si>
    <t>979094211R00</t>
  </si>
  <si>
    <t xml:space="preserve">Nakládání nebo překládání vybourané suti </t>
  </si>
  <si>
    <t>979990001R00</t>
  </si>
  <si>
    <t xml:space="preserve">Poplatek za skládku stavební suti </t>
  </si>
  <si>
    <t>A11</t>
  </si>
  <si>
    <t>Stupačka A11</t>
  </si>
  <si>
    <t>A11 Stupačka A11</t>
  </si>
  <si>
    <t>11.1 Stavebně konstrukční část</t>
  </si>
  <si>
    <t>721</t>
  </si>
  <si>
    <t>KANALIZACE</t>
  </si>
  <si>
    <t>721174024</t>
  </si>
  <si>
    <t>Odpadní (svislé) potrubí splaškové, systém HT DN 75</t>
  </si>
  <si>
    <t>včetně odboček a kolen (dodávka+montáž)</t>
  </si>
  <si>
    <t>721174062</t>
  </si>
  <si>
    <t>Větrací potrubí, systém HT DN 75</t>
  </si>
  <si>
    <t>721290111</t>
  </si>
  <si>
    <t>Zkouška těsnosti kanalizace v objektech vodou do DN 125</t>
  </si>
  <si>
    <t>podle ČSN 73 6760</t>
  </si>
  <si>
    <t>NC-01</t>
  </si>
  <si>
    <t>Přesun hmot do 12m</t>
  </si>
  <si>
    <t>hod</t>
  </si>
  <si>
    <t>722</t>
  </si>
  <si>
    <t>VODOVOD</t>
  </si>
  <si>
    <t>733321213</t>
  </si>
  <si>
    <t>Potrubí plastové z PP-RCT spojované svařováním D 25x3,5</t>
  </si>
  <si>
    <t>733321214</t>
  </si>
  <si>
    <t>Potrubí plastové z PP-RCT spojované svařováním D 32x4,4</t>
  </si>
  <si>
    <t>722181221</t>
  </si>
  <si>
    <t>Ochrana potrubí tepelně izolačními trubicemi z pěnového polyetylenu do DN 22 mm</t>
  </si>
  <si>
    <t>přilepených v příčných a podélných spojích, tl. Přes 6 do 10 mm</t>
  </si>
  <si>
    <t>722181222</t>
  </si>
  <si>
    <t>Ochrana potrubí tepelně izolačními trubicemi z pěnového polyetylenu přes DN 22 do 42 mm</t>
  </si>
  <si>
    <t>722181251</t>
  </si>
  <si>
    <t>přilepených v příčných a podélných spojích, tl. Přes 20 do 25 mm</t>
  </si>
  <si>
    <t>722181252</t>
  </si>
  <si>
    <t>734261234</t>
  </si>
  <si>
    <t>Šroubení  přímé  PN 16 do 120°C, mosaz G 3/4'</t>
  </si>
  <si>
    <t>ks</t>
  </si>
  <si>
    <t>734261235</t>
  </si>
  <si>
    <t>Šroubení  přímé  PN 16 do 120°C, mosaz G 1'</t>
  </si>
  <si>
    <t>722224115</t>
  </si>
  <si>
    <t>Kohouty plnící a vypouštěcí, PN10 G 1/2'</t>
  </si>
  <si>
    <t>722220232</t>
  </si>
  <si>
    <t>Přechod DG D25-3/4'</t>
  </si>
  <si>
    <t>722220233</t>
  </si>
  <si>
    <t>Přechod DG D32-1'</t>
  </si>
  <si>
    <t>722232044</t>
  </si>
  <si>
    <t>Kohout kulový přímý G 3/4' PN 42 do 185°C vnitřní závit</t>
  </si>
  <si>
    <t>722232045</t>
  </si>
  <si>
    <t>Kohout kulový přímý G 1' PN 42 do 185°C vnitřní závit</t>
  </si>
  <si>
    <t>722 29-0226</t>
  </si>
  <si>
    <t>Tlakové zkoušky potrubí vodovodního do DN 50</t>
  </si>
  <si>
    <t>722 29-0234</t>
  </si>
  <si>
    <t>Proplach a desinfekce vodovodního potrubí do DN 80</t>
  </si>
  <si>
    <t>NC-02</t>
  </si>
  <si>
    <t>Přesun hmot do 12 m</t>
  </si>
  <si>
    <t>767</t>
  </si>
  <si>
    <t>KONSTRUKCE ZÁMEČNICKÉ</t>
  </si>
  <si>
    <t>NC-03</t>
  </si>
  <si>
    <t>Uložení potrubí na nosné profily z montážního systému s povrchovou úpravou pozinkováním</t>
  </si>
  <si>
    <t>sada</t>
  </si>
  <si>
    <t>stávající se  z:nosníkové tyče, závitové tyče-2ks (závěsy), trubkové objímky s protihlukovou ochranou o světlosti dle DN potrubí, závitové tyče a fixačního čepu, Potrubí teplé vody, studené vody, kanalizace bude vedeno na společných závěsech,zámečnické konstrukce jsou z výroby vybaveny povrchovou úpravou z výroby</t>
  </si>
  <si>
    <t>HZS</t>
  </si>
  <si>
    <t>NC-04</t>
  </si>
  <si>
    <t>Demontáž kanalizace, vodovodu, zařizovacích předmětů, radiátorů, potrubí , izolace</t>
  </si>
  <si>
    <t>odvoz a ekologická likvidace</t>
  </si>
  <si>
    <t>NC-05</t>
  </si>
  <si>
    <t>Stavební výpomoci, sekání drážek</t>
  </si>
  <si>
    <t>NC-06</t>
  </si>
  <si>
    <t>Vyhotovení předávacích protokolů</t>
  </si>
  <si>
    <t>11.4a ZTI, ÚT</t>
  </si>
  <si>
    <t>HSV</t>
  </si>
  <si>
    <t>Ostatní náklady</t>
  </si>
  <si>
    <t>Pol1</t>
  </si>
  <si>
    <t>Pojištění</t>
  </si>
  <si>
    <t>Soubor</t>
  </si>
  <si>
    <t>Pol6</t>
  </si>
  <si>
    <t>Vybudování zařízení staveniště</t>
  </si>
  <si>
    <t>Pol7</t>
  </si>
  <si>
    <t>Provoz zařízení staveniště</t>
  </si>
  <si>
    <t>Pol8</t>
  </si>
  <si>
    <t>Odstranění zařízení staveniště</t>
  </si>
  <si>
    <t>Pol9</t>
  </si>
  <si>
    <t>Koordinační činnost</t>
  </si>
  <si>
    <t>Pol10</t>
  </si>
  <si>
    <t>Předání a převzetí díla</t>
  </si>
  <si>
    <t>Pol14</t>
  </si>
  <si>
    <t>Plán zásad organizace výstavby</t>
  </si>
  <si>
    <t>Pol18</t>
  </si>
  <si>
    <t>Dokumentace skutečného provedení</t>
  </si>
  <si>
    <t>Pol19</t>
  </si>
  <si>
    <t>Dílenská dokumentace</t>
  </si>
  <si>
    <t>Pol26</t>
  </si>
  <si>
    <t>Komplexní zkoušky</t>
  </si>
  <si>
    <t>soubor</t>
  </si>
  <si>
    <t>11.5 Ostatní a vedlejší náklady</t>
  </si>
  <si>
    <t>Oprava koupelen v domově pro seniory U Moravy, KM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</si>
</sst>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"/>
    <numFmt numFmtId="165" formatCode="#,##0\ &quot;Kč&quot;"/>
    <numFmt numFmtId="166" formatCode="0.0%"/>
  </numFmts>
  <fonts count="32" x14ac:knownFonts="1">
    <font>
      <sz val="10"/>
      <name val="Arial CE"/>
      <charset val="238"/>
    </font>
    <font>
      <b/>
      <sz val="10"/>
      <name val="Arial CE"/>
      <charset val="238"/>
    </font>
    <font>
      <sz val="10"/>
      <name val="Arial CE"/>
      <charset val="238"/>
    </font>
    <font>
      <sz val="10"/>
      <name val="Arial CE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9"/>
      <name val="Arial CE"/>
    </font>
    <font>
      <b/>
      <sz val="4"/>
      <color indexed="22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  <family val="2"/>
      <charset val="238"/>
    </font>
    <font>
      <sz val="8"/>
      <name val="Arial CE"/>
      <charset val="238"/>
    </font>
    <font>
      <sz val="8"/>
      <name val="Arial CE"/>
    </font>
    <font>
      <sz val="10"/>
      <color indexed="9"/>
      <name val="Arial CE"/>
    </font>
    <font>
      <sz val="8"/>
      <color indexed="17"/>
      <name val="Arial CE"/>
      <family val="2"/>
      <charset val="238"/>
    </font>
    <font>
      <sz val="10"/>
      <color indexed="17"/>
      <name val="Arial CE"/>
      <family val="2"/>
      <charset val="238"/>
    </font>
    <font>
      <sz val="8"/>
      <color indexed="9"/>
      <name val="Arial CE"/>
      <family val="2"/>
      <charset val="238"/>
    </font>
    <font>
      <sz val="8"/>
      <color indexed="12"/>
      <name val="Arial CE"/>
      <family val="2"/>
      <charset val="238"/>
    </font>
    <font>
      <sz val="10"/>
      <color indexed="12"/>
      <name val="Arial CE"/>
      <family val="2"/>
      <charset val="238"/>
    </font>
    <font>
      <sz val="4"/>
      <color indexed="9"/>
      <name val="Arial CE"/>
      <family val="2"/>
      <charset val="238"/>
    </font>
    <font>
      <sz val="4"/>
      <color indexed="22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b/>
      <sz val="12"/>
      <name val="Arial CE"/>
      <charset val="238"/>
    </font>
    <font>
      <i/>
      <sz val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40"/>
      </patternFill>
    </fill>
  </fills>
  <borders count="3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77">
    <xf numFmtId="0" fontId="0" fillId="0" borderId="0" xfId="0"/>
    <xf numFmtId="0" fontId="4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14" fontId="5" fillId="0" borderId="0" xfId="0" applyNumberFormat="1" applyFont="1" applyAlignment="1">
      <alignment horizontal="left"/>
    </xf>
    <xf numFmtId="0" fontId="6" fillId="0" borderId="0" xfId="0" applyFont="1" applyAlignment="1">
      <alignment horizontal="right"/>
    </xf>
    <xf numFmtId="49" fontId="0" fillId="0" borderId="0" xfId="0" applyNumberFormat="1"/>
    <xf numFmtId="0" fontId="7" fillId="0" borderId="0" xfId="0" applyFont="1" applyAlignment="1">
      <alignment horizontal="right"/>
    </xf>
    <xf numFmtId="49" fontId="8" fillId="0" borderId="0" xfId="0" applyNumberFormat="1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/>
    <xf numFmtId="0" fontId="9" fillId="0" borderId="0" xfId="0" applyFont="1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6" fillId="2" borderId="1" xfId="0" applyFont="1" applyFill="1" applyBorder="1" applyAlignment="1">
      <alignment wrapText="1"/>
    </xf>
    <xf numFmtId="0" fontId="6" fillId="2" borderId="2" xfId="0" applyFont="1" applyFill="1" applyBorder="1" applyAlignment="1">
      <alignment wrapText="1"/>
    </xf>
    <xf numFmtId="0" fontId="6" fillId="2" borderId="3" xfId="0" applyFont="1" applyFill="1" applyBorder="1" applyAlignment="1">
      <alignment wrapText="1"/>
    </xf>
    <xf numFmtId="0" fontId="6" fillId="2" borderId="1" xfId="0" applyFont="1" applyFill="1" applyBorder="1" applyAlignment="1">
      <alignment horizontal="right" wrapText="1"/>
    </xf>
    <xf numFmtId="0" fontId="0" fillId="2" borderId="2" xfId="0" applyFill="1" applyBorder="1"/>
    <xf numFmtId="0" fontId="6" fillId="2" borderId="2" xfId="0" applyFont="1" applyFill="1" applyBorder="1" applyAlignment="1">
      <alignment horizontal="right" wrapText="1"/>
    </xf>
    <xf numFmtId="0" fontId="6" fillId="2" borderId="3" xfId="0" applyFont="1" applyFill="1" applyBorder="1" applyAlignment="1">
      <alignment horizontal="right" vertical="center"/>
    </xf>
    <xf numFmtId="0" fontId="6" fillId="3" borderId="0" xfId="0" applyFont="1" applyFill="1" applyAlignment="1">
      <alignment horizontal="right" wrapText="1"/>
    </xf>
    <xf numFmtId="0" fontId="0" fillId="0" borderId="4" xfId="0" applyBorder="1" applyAlignment="1">
      <alignment vertical="center"/>
    </xf>
    <xf numFmtId="0" fontId="0" fillId="0" borderId="0" xfId="0" applyAlignment="1">
      <alignment vertical="center"/>
    </xf>
    <xf numFmtId="1" fontId="0" fillId="0" borderId="0" xfId="0" applyNumberFormat="1" applyAlignment="1">
      <alignment horizontal="right" vertical="center"/>
    </xf>
    <xf numFmtId="0" fontId="0" fillId="0" borderId="5" xfId="0" applyBorder="1" applyAlignment="1">
      <alignment vertical="center"/>
    </xf>
    <xf numFmtId="4" fontId="0" fillId="0" borderId="6" xfId="0" applyNumberFormat="1" applyBorder="1" applyAlignment="1">
      <alignment horizontal="right" vertical="center"/>
    </xf>
    <xf numFmtId="4" fontId="0" fillId="0" borderId="7" xfId="0" applyNumberFormat="1" applyBorder="1" applyAlignment="1">
      <alignment horizontal="right" vertical="center"/>
    </xf>
    <xf numFmtId="4" fontId="10" fillId="3" borderId="0" xfId="0" applyNumberFormat="1" applyFont="1" applyFill="1" applyAlignment="1">
      <alignment vertical="center"/>
    </xf>
    <xf numFmtId="4" fontId="0" fillId="0" borderId="4" xfId="0" applyNumberFormat="1" applyBorder="1" applyAlignment="1">
      <alignment horizontal="right" vertical="center"/>
    </xf>
    <xf numFmtId="4" fontId="0" fillId="0" borderId="0" xfId="0" applyNumberFormat="1" applyAlignment="1">
      <alignment horizontal="right" vertical="center"/>
    </xf>
    <xf numFmtId="4" fontId="0" fillId="3" borderId="0" xfId="0" applyNumberFormat="1" applyFill="1" applyAlignment="1">
      <alignment vertical="center"/>
    </xf>
    <xf numFmtId="4" fontId="0" fillId="0" borderId="9" xfId="0" applyNumberFormat="1" applyBorder="1" applyAlignment="1">
      <alignment horizontal="right" vertical="center"/>
    </xf>
    <xf numFmtId="4" fontId="0" fillId="0" borderId="10" xfId="0" applyNumberFormat="1" applyBorder="1" applyAlignment="1">
      <alignment horizontal="right" vertical="center"/>
    </xf>
    <xf numFmtId="0" fontId="8" fillId="4" borderId="1" xfId="0" applyFont="1" applyFill="1" applyBorder="1" applyAlignment="1">
      <alignment vertical="center"/>
    </xf>
    <xf numFmtId="0" fontId="9" fillId="4" borderId="2" xfId="0" applyFont="1" applyFill="1" applyBorder="1" applyAlignment="1">
      <alignment vertical="center"/>
    </xf>
    <xf numFmtId="0" fontId="0" fillId="4" borderId="2" xfId="0" applyFill="1" applyBorder="1" applyAlignment="1">
      <alignment vertical="center"/>
    </xf>
    <xf numFmtId="4" fontId="8" fillId="4" borderId="12" xfId="0" applyNumberFormat="1" applyFont="1" applyFill="1" applyBorder="1" applyAlignment="1">
      <alignment horizontal="right" vertical="center"/>
    </xf>
    <xf numFmtId="4" fontId="8" fillId="4" borderId="13" xfId="0" applyNumberFormat="1" applyFont="1" applyFill="1" applyBorder="1" applyAlignment="1">
      <alignment horizontal="right" vertical="center"/>
    </xf>
    <xf numFmtId="4" fontId="9" fillId="3" borderId="0" xfId="0" applyNumberFormat="1" applyFont="1" applyFill="1" applyAlignment="1">
      <alignment vertical="center"/>
    </xf>
    <xf numFmtId="0" fontId="4" fillId="0" borderId="0" xfId="0" applyFont="1" applyAlignment="1">
      <alignment horizontal="center"/>
    </xf>
    <xf numFmtId="4" fontId="0" fillId="0" borderId="0" xfId="0" applyNumberFormat="1"/>
    <xf numFmtId="0" fontId="6" fillId="2" borderId="1" xfId="0" applyFont="1" applyFill="1" applyBorder="1" applyAlignment="1">
      <alignment vertical="center"/>
    </xf>
    <xf numFmtId="0" fontId="9" fillId="2" borderId="2" xfId="0" applyFont="1" applyFill="1" applyBorder="1" applyAlignment="1">
      <alignment vertical="center"/>
    </xf>
    <xf numFmtId="0" fontId="9" fillId="2" borderId="3" xfId="0" applyFont="1" applyFill="1" applyBorder="1" applyAlignment="1">
      <alignment vertical="center" wrapText="1"/>
    </xf>
    <xf numFmtId="0" fontId="9" fillId="2" borderId="15" xfId="0" applyFont="1" applyFill="1" applyBorder="1" applyAlignment="1">
      <alignment horizontal="center" vertical="center" wrapText="1"/>
    </xf>
    <xf numFmtId="4" fontId="1" fillId="2" borderId="15" xfId="0" applyNumberFormat="1" applyFont="1" applyFill="1" applyBorder="1" applyAlignment="1">
      <alignment vertical="center"/>
    </xf>
    <xf numFmtId="49" fontId="5" fillId="0" borderId="6" xfId="0" applyNumberFormat="1" applyFont="1" applyBorder="1" applyAlignment="1">
      <alignment horizontal="left"/>
    </xf>
    <xf numFmtId="0" fontId="5" fillId="0" borderId="7" xfId="0" applyFont="1" applyBorder="1" applyAlignment="1">
      <alignment horizontal="left"/>
    </xf>
    <xf numFmtId="0" fontId="5" fillId="0" borderId="7" xfId="0" applyFont="1" applyBorder="1"/>
    <xf numFmtId="166" fontId="5" fillId="0" borderId="8" xfId="0" applyNumberFormat="1" applyFont="1" applyBorder="1"/>
    <xf numFmtId="3" fontId="5" fillId="0" borderId="8" xfId="0" applyNumberFormat="1" applyFont="1" applyBorder="1" applyAlignment="1">
      <alignment horizontal="right"/>
    </xf>
    <xf numFmtId="3" fontId="5" fillId="0" borderId="16" xfId="0" applyNumberFormat="1" applyFont="1" applyBorder="1" applyAlignment="1">
      <alignment horizontal="right"/>
    </xf>
    <xf numFmtId="0" fontId="6" fillId="4" borderId="1" xfId="0" applyFont="1" applyFill="1" applyBorder="1" applyAlignment="1">
      <alignment vertical="center"/>
    </xf>
    <xf numFmtId="49" fontId="6" fillId="4" borderId="2" xfId="0" applyNumberFormat="1" applyFont="1" applyFill="1" applyBorder="1" applyAlignment="1">
      <alignment horizontal="left" vertical="center"/>
    </xf>
    <xf numFmtId="0" fontId="6" fillId="4" borderId="2" xfId="0" applyFont="1" applyFill="1" applyBorder="1" applyAlignment="1">
      <alignment vertical="center"/>
    </xf>
    <xf numFmtId="166" fontId="5" fillId="4" borderId="3" xfId="0" applyNumberFormat="1" applyFont="1" applyFill="1" applyBorder="1"/>
    <xf numFmtId="3" fontId="6" fillId="4" borderId="15" xfId="0" applyNumberFormat="1" applyFont="1" applyFill="1" applyBorder="1" applyAlignment="1">
      <alignment horizontal="right" vertic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/>
    </xf>
    <xf numFmtId="0" fontId="3" fillId="0" borderId="0" xfId="1"/>
    <xf numFmtId="0" fontId="11" fillId="0" borderId="0" xfId="1" applyFont="1" applyAlignment="1">
      <alignment horizontal="centerContinuous"/>
    </xf>
    <xf numFmtId="0" fontId="12" fillId="0" borderId="0" xfId="1" applyFont="1" applyAlignment="1">
      <alignment horizontal="centerContinuous"/>
    </xf>
    <xf numFmtId="0" fontId="12" fillId="0" borderId="0" xfId="1" applyFont="1" applyAlignment="1">
      <alignment horizontal="right"/>
    </xf>
    <xf numFmtId="0" fontId="3" fillId="3" borderId="17" xfId="1" applyFill="1" applyBorder="1" applyAlignment="1">
      <alignment horizontal="left"/>
    </xf>
    <xf numFmtId="0" fontId="3" fillId="3" borderId="18" xfId="1" applyFill="1" applyBorder="1" applyAlignment="1">
      <alignment horizontal="center"/>
    </xf>
    <xf numFmtId="0" fontId="13" fillId="3" borderId="18" xfId="1" applyFont="1" applyFill="1" applyBorder="1"/>
    <xf numFmtId="49" fontId="3" fillId="3" borderId="19" xfId="1" applyNumberFormat="1" applyFill="1" applyBorder="1"/>
    <xf numFmtId="0" fontId="3" fillId="3" borderId="18" xfId="1" applyFill="1" applyBorder="1" applyAlignment="1">
      <alignment horizontal="right"/>
    </xf>
    <xf numFmtId="0" fontId="3" fillId="3" borderId="18" xfId="1" applyFill="1" applyBorder="1"/>
    <xf numFmtId="0" fontId="3" fillId="3" borderId="20" xfId="1" applyFill="1" applyBorder="1"/>
    <xf numFmtId="49" fontId="3" fillId="3" borderId="21" xfId="1" applyNumberFormat="1" applyFill="1" applyBorder="1" applyAlignment="1">
      <alignment horizontal="left"/>
    </xf>
    <xf numFmtId="0" fontId="3" fillId="3" borderId="22" xfId="1" applyFill="1" applyBorder="1" applyAlignment="1">
      <alignment horizontal="center"/>
    </xf>
    <xf numFmtId="0" fontId="13" fillId="3" borderId="22" xfId="1" applyFont="1" applyFill="1" applyBorder="1"/>
    <xf numFmtId="49" fontId="3" fillId="3" borderId="23" xfId="1" applyNumberFormat="1" applyFill="1" applyBorder="1"/>
    <xf numFmtId="0" fontId="3" fillId="3" borderId="22" xfId="1" applyFill="1" applyBorder="1" applyAlignment="1">
      <alignment horizontal="right"/>
    </xf>
    <xf numFmtId="0" fontId="3" fillId="3" borderId="22" xfId="1" applyFill="1" applyBorder="1"/>
    <xf numFmtId="0" fontId="3" fillId="3" borderId="24" xfId="1" applyFill="1" applyBorder="1"/>
    <xf numFmtId="0" fontId="5" fillId="0" borderId="0" xfId="1" applyFont="1"/>
    <xf numFmtId="0" fontId="3" fillId="0" borderId="0" xfId="1" applyAlignment="1">
      <alignment horizontal="right"/>
    </xf>
    <xf numFmtId="49" fontId="14" fillId="3" borderId="15" xfId="1" applyNumberFormat="1" applyFont="1" applyFill="1" applyBorder="1" applyAlignment="1">
      <alignment wrapText="1"/>
    </xf>
    <xf numFmtId="0" fontId="14" fillId="3" borderId="3" xfId="1" applyFont="1" applyFill="1" applyBorder="1" applyAlignment="1">
      <alignment horizontal="center" wrapText="1"/>
    </xf>
    <xf numFmtId="0" fontId="14" fillId="3" borderId="15" xfId="1" applyFont="1" applyFill="1" applyBorder="1" applyAlignment="1">
      <alignment horizontal="center" wrapText="1"/>
    </xf>
    <xf numFmtId="0" fontId="3" fillId="3" borderId="15" xfId="1" applyFill="1" applyBorder="1" applyAlignment="1">
      <alignment wrapText="1" shrinkToFit="1"/>
    </xf>
    <xf numFmtId="0" fontId="3" fillId="0" borderId="0" xfId="1" applyAlignment="1">
      <alignment wrapText="1"/>
    </xf>
    <xf numFmtId="0" fontId="15" fillId="2" borderId="4" xfId="1" applyFont="1" applyFill="1" applyBorder="1" applyAlignment="1">
      <alignment horizontal="center"/>
    </xf>
    <xf numFmtId="49" fontId="9" fillId="2" borderId="7" xfId="1" applyNumberFormat="1" applyFont="1" applyFill="1" applyBorder="1" applyAlignment="1">
      <alignment horizontal="left"/>
    </xf>
    <xf numFmtId="0" fontId="9" fillId="2" borderId="7" xfId="1" applyFont="1" applyFill="1" applyBorder="1"/>
    <xf numFmtId="0" fontId="3" fillId="2" borderId="7" xfId="1" applyFill="1" applyBorder="1" applyAlignment="1">
      <alignment horizontal="center"/>
    </xf>
    <xf numFmtId="0" fontId="3" fillId="2" borderId="7" xfId="1" applyFill="1" applyBorder="1" applyAlignment="1">
      <alignment horizontal="right"/>
    </xf>
    <xf numFmtId="0" fontId="3" fillId="2" borderId="5" xfId="1" applyFill="1" applyBorder="1"/>
    <xf numFmtId="0" fontId="3" fillId="2" borderId="6" xfId="1" applyFill="1" applyBorder="1"/>
    <xf numFmtId="0" fontId="3" fillId="2" borderId="8" xfId="1" applyFill="1" applyBorder="1"/>
    <xf numFmtId="0" fontId="16" fillId="0" borderId="0" xfId="1" applyFont="1"/>
    <xf numFmtId="0" fontId="17" fillId="0" borderId="16" xfId="1" applyFont="1" applyBorder="1" applyAlignment="1">
      <alignment horizontal="center" vertical="top"/>
    </xf>
    <xf numFmtId="49" fontId="18" fillId="0" borderId="16" xfId="1" applyNumberFormat="1" applyFont="1" applyBorder="1" applyAlignment="1">
      <alignment horizontal="left" vertical="top" shrinkToFit="1"/>
    </xf>
    <xf numFmtId="0" fontId="18" fillId="0" borderId="16" xfId="1" applyFont="1" applyBorder="1" applyAlignment="1">
      <alignment vertical="top" wrapText="1"/>
    </xf>
    <xf numFmtId="49" fontId="19" fillId="0" borderId="16" xfId="1" applyNumberFormat="1" applyFont="1" applyBorder="1" applyAlignment="1">
      <alignment horizontal="center" shrinkToFit="1"/>
    </xf>
    <xf numFmtId="4" fontId="18" fillId="0" borderId="16" xfId="1" applyNumberFormat="1" applyFont="1" applyBorder="1" applyAlignment="1">
      <alignment horizontal="right" shrinkToFit="1"/>
    </xf>
    <xf numFmtId="4" fontId="19" fillId="0" borderId="16" xfId="1" applyNumberFormat="1" applyFont="1" applyBorder="1" applyAlignment="1" applyProtection="1">
      <alignment horizontal="right"/>
      <protection locked="0"/>
    </xf>
    <xf numFmtId="4" fontId="19" fillId="0" borderId="16" xfId="1" applyNumberFormat="1" applyFont="1" applyBorder="1"/>
    <xf numFmtId="164" fontId="17" fillId="0" borderId="16" xfId="1" applyNumberFormat="1" applyFont="1" applyBorder="1"/>
    <xf numFmtId="4" fontId="17" fillId="0" borderId="8" xfId="1" applyNumberFormat="1" applyFont="1" applyBorder="1"/>
    <xf numFmtId="0" fontId="20" fillId="0" borderId="0" xfId="1" applyFont="1"/>
    <xf numFmtId="0" fontId="5" fillId="0" borderId="25" xfId="1" applyFont="1" applyBorder="1" applyAlignment="1">
      <alignment horizontal="center"/>
    </xf>
    <xf numFmtId="49" fontId="5" fillId="0" borderId="25" xfId="1" applyNumberFormat="1" applyFont="1" applyBorder="1" applyAlignment="1">
      <alignment horizontal="left"/>
    </xf>
    <xf numFmtId="4" fontId="3" fillId="0" borderId="5" xfId="1" applyNumberFormat="1" applyBorder="1"/>
    <xf numFmtId="0" fontId="23" fillId="0" borderId="0" xfId="1" applyFont="1" applyAlignment="1">
      <alignment wrapText="1"/>
    </xf>
    <xf numFmtId="4" fontId="24" fillId="5" borderId="28" xfId="1" applyNumberFormat="1" applyFont="1" applyFill="1" applyBorder="1" applyAlignment="1">
      <alignment horizontal="right" wrapText="1"/>
    </xf>
    <xf numFmtId="0" fontId="24" fillId="5" borderId="4" xfId="1" applyFont="1" applyFill="1" applyBorder="1" applyAlignment="1">
      <alignment horizontal="left" wrapText="1"/>
    </xf>
    <xf numFmtId="0" fontId="24" fillId="0" borderId="5" xfId="0" applyFont="1" applyBorder="1" applyAlignment="1">
      <alignment horizontal="right"/>
    </xf>
    <xf numFmtId="0" fontId="3" fillId="0" borderId="4" xfId="1" applyBorder="1"/>
    <xf numFmtId="0" fontId="20" fillId="0" borderId="0" xfId="1" applyFont="1" applyAlignment="1">
      <alignment wrapText="1"/>
    </xf>
    <xf numFmtId="0" fontId="26" fillId="3" borderId="1" xfId="1" applyFont="1" applyFill="1" applyBorder="1" applyAlignment="1">
      <alignment horizontal="center"/>
    </xf>
    <xf numFmtId="49" fontId="13" fillId="3" borderId="2" xfId="1" applyNumberFormat="1" applyFont="1" applyFill="1" applyBorder="1" applyAlignment="1">
      <alignment horizontal="left"/>
    </xf>
    <xf numFmtId="0" fontId="13" fillId="3" borderId="2" xfId="1" applyFont="1" applyFill="1" applyBorder="1" applyAlignment="1">
      <alignment horizontal="left"/>
    </xf>
    <xf numFmtId="0" fontId="3" fillId="3" borderId="2" xfId="1" applyFill="1" applyBorder="1" applyAlignment="1">
      <alignment horizontal="center"/>
    </xf>
    <xf numFmtId="4" fontId="3" fillId="3" borderId="2" xfId="1" applyNumberFormat="1" applyFill="1" applyBorder="1" applyAlignment="1">
      <alignment horizontal="right"/>
    </xf>
    <xf numFmtId="3" fontId="9" fillId="3" borderId="3" xfId="1" applyNumberFormat="1" applyFont="1" applyFill="1" applyBorder="1"/>
    <xf numFmtId="0" fontId="3" fillId="3" borderId="1" xfId="1" applyFill="1" applyBorder="1"/>
    <xf numFmtId="4" fontId="9" fillId="3" borderId="3" xfId="1" applyNumberFormat="1" applyFont="1" applyFill="1" applyBorder="1"/>
    <xf numFmtId="0" fontId="3" fillId="3" borderId="2" xfId="1" applyFill="1" applyBorder="1"/>
    <xf numFmtId="4" fontId="3" fillId="0" borderId="0" xfId="1" applyNumberFormat="1"/>
    <xf numFmtId="4" fontId="20" fillId="0" borderId="0" xfId="1" applyNumberFormat="1" applyFont="1"/>
    <xf numFmtId="3" fontId="20" fillId="0" borderId="0" xfId="1" applyNumberFormat="1" applyFont="1"/>
    <xf numFmtId="0" fontId="27" fillId="2" borderId="1" xfId="1" applyFont="1" applyFill="1" applyBorder="1" applyAlignment="1">
      <alignment horizontal="center"/>
    </xf>
    <xf numFmtId="49" fontId="13" fillId="2" borderId="2" xfId="1" applyNumberFormat="1" applyFont="1" applyFill="1" applyBorder="1" applyAlignment="1">
      <alignment horizontal="left"/>
    </xf>
    <xf numFmtId="0" fontId="13" fillId="2" borderId="2" xfId="1" applyFont="1" applyFill="1" applyBorder="1"/>
    <xf numFmtId="0" fontId="3" fillId="2" borderId="2" xfId="1" applyFill="1" applyBorder="1" applyAlignment="1">
      <alignment horizontal="center"/>
    </xf>
    <xf numFmtId="4" fontId="3" fillId="2" borderId="2" xfId="1" applyNumberFormat="1" applyFill="1" applyBorder="1" applyAlignment="1">
      <alignment horizontal="right"/>
    </xf>
    <xf numFmtId="3" fontId="9" fillId="2" borderId="3" xfId="1" applyNumberFormat="1" applyFont="1" applyFill="1" applyBorder="1"/>
    <xf numFmtId="0" fontId="3" fillId="2" borderId="2" xfId="1" applyFill="1" applyBorder="1"/>
    <xf numFmtId="4" fontId="9" fillId="2" borderId="3" xfId="1" applyNumberFormat="1" applyFont="1" applyFill="1" applyBorder="1"/>
    <xf numFmtId="3" fontId="3" fillId="0" borderId="0" xfId="1" applyNumberFormat="1"/>
    <xf numFmtId="0" fontId="28" fillId="0" borderId="0" xfId="1" applyFont="1"/>
    <xf numFmtId="0" fontId="29" fillId="0" borderId="0" xfId="1" applyFont="1"/>
    <xf numFmtId="3" fontId="29" fillId="0" borderId="0" xfId="1" applyNumberFormat="1" applyFont="1" applyAlignment="1">
      <alignment horizontal="right"/>
    </xf>
    <xf numFmtId="4" fontId="29" fillId="0" borderId="0" xfId="1" applyNumberFormat="1" applyFont="1"/>
    <xf numFmtId="0" fontId="9" fillId="0" borderId="4" xfId="1" applyFont="1" applyBorder="1" applyAlignment="1">
      <alignment horizontal="center"/>
    </xf>
    <xf numFmtId="49" fontId="9" fillId="0" borderId="0" xfId="1" applyNumberFormat="1" applyFont="1" applyAlignment="1">
      <alignment horizontal="left"/>
    </xf>
    <xf numFmtId="0" fontId="2" fillId="0" borderId="0" xfId="1" applyFont="1"/>
    <xf numFmtId="0" fontId="3" fillId="0" borderId="0" xfId="1" applyAlignment="1">
      <alignment horizontal="center"/>
    </xf>
    <xf numFmtId="0" fontId="30" fillId="0" borderId="0" xfId="0" applyFont="1" applyAlignment="1">
      <alignment horizontal="left"/>
    </xf>
    <xf numFmtId="49" fontId="5" fillId="0" borderId="4" xfId="0" applyNumberFormat="1" applyFont="1" applyBorder="1" applyAlignment="1">
      <alignment horizontal="left"/>
    </xf>
    <xf numFmtId="0" fontId="5" fillId="0" borderId="0" xfId="0" applyFont="1"/>
    <xf numFmtId="166" fontId="5" fillId="0" borderId="5" xfId="0" applyNumberFormat="1" applyFont="1" applyBorder="1"/>
    <xf numFmtId="3" fontId="5" fillId="0" borderId="5" xfId="0" applyNumberFormat="1" applyFont="1" applyBorder="1" applyAlignment="1">
      <alignment horizontal="right"/>
    </xf>
    <xf numFmtId="3" fontId="5" fillId="0" borderId="25" xfId="0" applyNumberFormat="1" applyFont="1" applyBorder="1" applyAlignment="1">
      <alignment horizontal="right"/>
    </xf>
    <xf numFmtId="49" fontId="5" fillId="0" borderId="29" xfId="0" applyNumberFormat="1" applyFont="1" applyBorder="1" applyAlignment="1">
      <alignment horizontal="left"/>
    </xf>
    <xf numFmtId="0" fontId="5" fillId="0" borderId="30" xfId="0" applyFont="1" applyBorder="1"/>
    <xf numFmtId="166" fontId="5" fillId="0" borderId="31" xfId="0" applyNumberFormat="1" applyFont="1" applyBorder="1"/>
    <xf numFmtId="3" fontId="5" fillId="0" borderId="31" xfId="0" applyNumberFormat="1" applyFont="1" applyBorder="1" applyAlignment="1">
      <alignment horizontal="right"/>
    </xf>
    <xf numFmtId="3" fontId="5" fillId="0" borderId="32" xfId="0" applyNumberFormat="1" applyFont="1" applyBorder="1" applyAlignment="1">
      <alignment horizontal="right"/>
    </xf>
    <xf numFmtId="0" fontId="9" fillId="2" borderId="3" xfId="0" applyFont="1" applyFill="1" applyBorder="1" applyAlignment="1">
      <alignment horizontal="center" vertical="center" wrapText="1"/>
    </xf>
    <xf numFmtId="3" fontId="6" fillId="4" borderId="3" xfId="0" applyNumberFormat="1" applyFont="1" applyFill="1" applyBorder="1" applyAlignment="1">
      <alignment horizontal="right" vertical="center"/>
    </xf>
    <xf numFmtId="0" fontId="9" fillId="2" borderId="33" xfId="0" applyFont="1" applyFill="1" applyBorder="1" applyAlignment="1">
      <alignment horizontal="center" vertical="center" wrapText="1"/>
    </xf>
    <xf numFmtId="3" fontId="6" fillId="0" borderId="34" xfId="0" applyNumberFormat="1" applyFont="1" applyBorder="1" applyAlignment="1">
      <alignment horizontal="right"/>
    </xf>
    <xf numFmtId="3" fontId="6" fillId="0" borderId="35" xfId="0" applyNumberFormat="1" applyFont="1" applyBorder="1" applyAlignment="1">
      <alignment horizontal="right"/>
    </xf>
    <xf numFmtId="3" fontId="6" fillId="0" borderId="36" xfId="0" applyNumberFormat="1" applyFont="1" applyBorder="1" applyAlignment="1">
      <alignment horizontal="right"/>
    </xf>
    <xf numFmtId="3" fontId="6" fillId="4" borderId="33" xfId="0" applyNumberFormat="1" applyFont="1" applyFill="1" applyBorder="1" applyAlignment="1">
      <alignment horizontal="right" vertical="center"/>
    </xf>
    <xf numFmtId="49" fontId="31" fillId="0" borderId="0" xfId="0" applyNumberFormat="1" applyFont="1" applyAlignment="1">
      <alignment horizontal="left"/>
    </xf>
    <xf numFmtId="49" fontId="31" fillId="0" borderId="30" xfId="0" applyNumberFormat="1" applyFont="1" applyBorder="1" applyAlignment="1">
      <alignment horizontal="left"/>
    </xf>
    <xf numFmtId="165" fontId="8" fillId="4" borderId="13" xfId="0" applyNumberFormat="1" applyFont="1" applyFill="1" applyBorder="1" applyAlignment="1">
      <alignment horizontal="right" vertical="center"/>
    </xf>
    <xf numFmtId="165" fontId="0" fillId="0" borderId="14" xfId="0" applyNumberFormat="1" applyBorder="1" applyAlignment="1">
      <alignment horizontal="right" vertical="center"/>
    </xf>
    <xf numFmtId="165" fontId="0" fillId="0" borderId="7" xfId="0" applyNumberFormat="1" applyBorder="1" applyAlignment="1">
      <alignment horizontal="right" vertical="center"/>
    </xf>
    <xf numFmtId="165" fontId="0" fillId="0" borderId="8" xfId="0" applyNumberFormat="1" applyBorder="1" applyAlignment="1">
      <alignment horizontal="right" vertical="center"/>
    </xf>
    <xf numFmtId="165" fontId="0" fillId="0" borderId="0" xfId="0" applyNumberFormat="1" applyAlignment="1">
      <alignment horizontal="right" vertical="center"/>
    </xf>
    <xf numFmtId="165" fontId="0" fillId="0" borderId="5" xfId="0" applyNumberFormat="1" applyBorder="1" applyAlignment="1">
      <alignment horizontal="right" vertical="center"/>
    </xf>
    <xf numFmtId="165" fontId="0" fillId="0" borderId="10" xfId="0" applyNumberFormat="1" applyBorder="1" applyAlignment="1">
      <alignment horizontal="right" vertical="center"/>
    </xf>
    <xf numFmtId="165" fontId="0" fillId="0" borderId="11" xfId="0" applyNumberFormat="1" applyBorder="1" applyAlignment="1">
      <alignment horizontal="right" vertical="center"/>
    </xf>
    <xf numFmtId="49" fontId="24" fillId="5" borderId="26" xfId="1" applyNumberFormat="1" applyFont="1" applyFill="1" applyBorder="1" applyAlignment="1">
      <alignment horizontal="left" wrapText="1"/>
    </xf>
    <xf numFmtId="49" fontId="25" fillId="0" borderId="27" xfId="0" applyNumberFormat="1" applyFont="1" applyBorder="1" applyAlignment="1">
      <alignment horizontal="left" wrapText="1"/>
    </xf>
    <xf numFmtId="0" fontId="8" fillId="0" borderId="0" xfId="1" applyFont="1" applyAlignment="1">
      <alignment horizontal="left"/>
    </xf>
    <xf numFmtId="0" fontId="21" fillId="5" borderId="4" xfId="1" applyFont="1" applyFill="1" applyBorder="1" applyAlignment="1">
      <alignment horizontal="left" wrapText="1" indent="1"/>
    </xf>
    <xf numFmtId="0" fontId="22" fillId="0" borderId="0" xfId="0" applyFont="1" applyAlignment="1">
      <alignment wrapText="1"/>
    </xf>
    <xf numFmtId="0" fontId="22" fillId="0" borderId="5" xfId="0" applyFont="1" applyBorder="1" applyAlignment="1">
      <alignment wrapText="1"/>
    </xf>
  </cellXfs>
  <cellStyles count="2">
    <cellStyle name="Normální" xfId="0" builtinId="0"/>
    <cellStyle name="normální_POL.XLS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5112"/>
  <dimension ref="B1:N44"/>
  <sheetViews>
    <sheetView showGridLines="0" tabSelected="1" zoomScaleNormal="75" zoomScaleSheetLayoutView="75" workbookViewId="0">
      <selection activeCell="D22" sqref="D22"/>
    </sheetView>
  </sheetViews>
  <sheetFormatPr defaultRowHeight="12.75" x14ac:dyDescent="0.2"/>
  <cols>
    <col min="1" max="1" width="0.5703125" customWidth="1"/>
    <col min="2" max="2" width="7.140625" customWidth="1"/>
    <col min="4" max="4" width="19.7109375" customWidth="1"/>
    <col min="5" max="5" width="7" customWidth="1"/>
    <col min="6" max="6" width="16.7109375" customWidth="1"/>
    <col min="7" max="8" width="11" customWidth="1"/>
    <col min="9" max="9" width="12.85546875" customWidth="1"/>
    <col min="10" max="14" width="10.7109375" customWidth="1"/>
  </cols>
  <sheetData>
    <row r="1" spans="2:14" ht="12" customHeight="1" x14ac:dyDescent="0.2"/>
    <row r="2" spans="2:14" ht="17.25" customHeight="1" x14ac:dyDescent="0.25">
      <c r="B2" s="1"/>
      <c r="C2" s="2" t="s">
        <v>0</v>
      </c>
      <c r="E2" s="3"/>
      <c r="F2" s="2"/>
      <c r="G2" s="1"/>
      <c r="H2" s="4"/>
      <c r="I2" s="5"/>
      <c r="J2" s="1"/>
    </row>
    <row r="3" spans="2:14" ht="6" customHeight="1" x14ac:dyDescent="0.2">
      <c r="C3" s="6"/>
      <c r="D3" s="7" t="s">
        <v>1</v>
      </c>
    </row>
    <row r="4" spans="2:14" ht="4.5" customHeight="1" x14ac:dyDescent="0.2"/>
    <row r="5" spans="2:14" ht="13.5" customHeight="1" x14ac:dyDescent="0.25">
      <c r="C5" s="8" t="s">
        <v>2</v>
      </c>
      <c r="D5" s="9" t="s">
        <v>222</v>
      </c>
      <c r="E5" s="10"/>
      <c r="F5" s="11"/>
      <c r="G5" s="11"/>
      <c r="H5" s="11"/>
      <c r="N5" s="5"/>
    </row>
    <row r="7" spans="2:14" ht="15.75" x14ac:dyDescent="0.25">
      <c r="C7" s="12"/>
      <c r="D7" s="143" t="s">
        <v>131</v>
      </c>
      <c r="H7" s="14"/>
      <c r="I7" s="13"/>
      <c r="J7" s="13"/>
    </row>
    <row r="8" spans="2:14" x14ac:dyDescent="0.2">
      <c r="D8" s="13"/>
      <c r="H8" s="14"/>
      <c r="I8" s="13"/>
      <c r="J8" s="13"/>
    </row>
    <row r="9" spans="2:14" x14ac:dyDescent="0.2">
      <c r="C9" s="14"/>
      <c r="D9" s="13"/>
      <c r="H9" s="14"/>
      <c r="I9" s="13"/>
    </row>
    <row r="10" spans="2:14" x14ac:dyDescent="0.2">
      <c r="H10" s="14"/>
      <c r="I10" s="13"/>
    </row>
    <row r="11" spans="2:14" x14ac:dyDescent="0.2">
      <c r="C11" s="12"/>
      <c r="D11" s="13"/>
      <c r="H11" s="14"/>
      <c r="I11" s="13"/>
      <c r="J11" s="13"/>
    </row>
    <row r="12" spans="2:14" x14ac:dyDescent="0.2">
      <c r="D12" s="13"/>
      <c r="H12" s="14"/>
      <c r="I12" s="13"/>
      <c r="J12" s="13"/>
    </row>
    <row r="13" spans="2:14" ht="12.75" customHeight="1" x14ac:dyDescent="0.2">
      <c r="C13" s="14"/>
      <c r="D13" s="13"/>
      <c r="I13" s="14"/>
    </row>
    <row r="14" spans="2:14" ht="0.75" hidden="1" customHeight="1" x14ac:dyDescent="0.2">
      <c r="I14" s="14"/>
    </row>
    <row r="15" spans="2:14" ht="4.5" customHeight="1" x14ac:dyDescent="0.2">
      <c r="I15" s="14"/>
    </row>
    <row r="16" spans="2:14" ht="4.5" customHeight="1" x14ac:dyDescent="0.2"/>
    <row r="17" spans="2:11" ht="3.75" customHeight="1" x14ac:dyDescent="0.2"/>
    <row r="18" spans="2:11" ht="13.5" customHeight="1" x14ac:dyDescent="0.2">
      <c r="B18" s="15"/>
      <c r="C18" s="16"/>
      <c r="D18" s="16"/>
      <c r="E18" s="17"/>
      <c r="F18" s="18"/>
      <c r="G18" s="19"/>
      <c r="H18" s="20"/>
      <c r="I18" s="21" t="s">
        <v>3</v>
      </c>
      <c r="J18" s="22"/>
    </row>
    <row r="19" spans="2:11" ht="15" customHeight="1" x14ac:dyDescent="0.2">
      <c r="B19" s="23" t="s">
        <v>4</v>
      </c>
      <c r="C19" s="24"/>
      <c r="D19" s="25">
        <v>21</v>
      </c>
      <c r="E19" s="26" t="s">
        <v>5</v>
      </c>
      <c r="F19" s="27"/>
      <c r="G19" s="28"/>
      <c r="H19" s="165">
        <f>CEILING(G34,1)</f>
        <v>0</v>
      </c>
      <c r="I19" s="166"/>
      <c r="J19" s="29"/>
    </row>
    <row r="20" spans="2:11" x14ac:dyDescent="0.2">
      <c r="B20" s="23" t="s">
        <v>6</v>
      </c>
      <c r="C20" s="24"/>
      <c r="D20" s="25">
        <f>SazbaDPH1</f>
        <v>21</v>
      </c>
      <c r="E20" s="26" t="s">
        <v>5</v>
      </c>
      <c r="F20" s="30"/>
      <c r="G20" s="31"/>
      <c r="H20" s="167">
        <f>ROUND(H19*D20/100,1)</f>
        <v>0</v>
      </c>
      <c r="I20" s="168"/>
      <c r="J20" s="32"/>
    </row>
    <row r="21" spans="2:11" x14ac:dyDescent="0.2">
      <c r="B21" s="23" t="s">
        <v>4</v>
      </c>
      <c r="C21" s="24"/>
      <c r="D21" s="25">
        <v>12</v>
      </c>
      <c r="E21" s="26" t="s">
        <v>5</v>
      </c>
      <c r="F21" s="30"/>
      <c r="G21" s="31"/>
      <c r="H21" s="167">
        <f>H34</f>
        <v>0</v>
      </c>
      <c r="I21" s="168"/>
      <c r="J21" s="32"/>
    </row>
    <row r="22" spans="2:11" ht="13.5" thickBot="1" x14ac:dyDescent="0.25">
      <c r="B22" s="23" t="s">
        <v>6</v>
      </c>
      <c r="C22" s="24"/>
      <c r="D22" s="25">
        <f>SazbaDPH2</f>
        <v>12</v>
      </c>
      <c r="E22" s="26" t="s">
        <v>5</v>
      </c>
      <c r="F22" s="33"/>
      <c r="G22" s="34"/>
      <c r="H22" s="169">
        <f>I34</f>
        <v>0</v>
      </c>
      <c r="I22" s="170"/>
      <c r="J22" s="32"/>
    </row>
    <row r="23" spans="2:11" ht="16.5" thickBot="1" x14ac:dyDescent="0.25">
      <c r="B23" s="35" t="s">
        <v>7</v>
      </c>
      <c r="C23" s="36"/>
      <c r="D23" s="36"/>
      <c r="E23" s="37"/>
      <c r="F23" s="38"/>
      <c r="G23" s="39"/>
      <c r="H23" s="163">
        <f>SUM(SUM(H19:I22))</f>
        <v>0</v>
      </c>
      <c r="I23" s="164"/>
      <c r="J23" s="40"/>
    </row>
    <row r="26" spans="2:11" ht="1.5" customHeight="1" x14ac:dyDescent="0.2"/>
    <row r="27" spans="2:11" ht="15.75" customHeight="1" x14ac:dyDescent="0.25">
      <c r="B27" s="10" t="s">
        <v>8</v>
      </c>
      <c r="C27" s="41"/>
      <c r="D27" s="41"/>
      <c r="E27" s="41"/>
      <c r="F27" s="41"/>
      <c r="G27" s="41"/>
      <c r="H27" s="41"/>
      <c r="I27" s="41"/>
      <c r="J27" s="41"/>
      <c r="K27" s="42"/>
    </row>
    <row r="28" spans="2:11" ht="5.25" customHeight="1" x14ac:dyDescent="0.2">
      <c r="K28" s="42"/>
    </row>
    <row r="29" spans="2:11" ht="24" customHeight="1" x14ac:dyDescent="0.2">
      <c r="B29" s="43" t="s">
        <v>9</v>
      </c>
      <c r="C29" s="44"/>
      <c r="D29" s="44"/>
      <c r="E29" s="45"/>
      <c r="F29" s="156" t="s">
        <v>10</v>
      </c>
      <c r="G29" s="154" t="str">
        <f>CONCATENATE("Základ DPH ",SazbaDPH1," %")</f>
        <v>Základ DPH 21 %</v>
      </c>
      <c r="H29" s="46" t="str">
        <f>CONCATENATE("Základ DPH ",SazbaDPH2," %")</f>
        <v>Základ DPH 12 %</v>
      </c>
      <c r="I29" s="47" t="s">
        <v>11</v>
      </c>
    </row>
    <row r="30" spans="2:11" x14ac:dyDescent="0.2">
      <c r="B30" s="48" t="s">
        <v>130</v>
      </c>
      <c r="C30" s="49" t="s">
        <v>131</v>
      </c>
      <c r="D30" s="50"/>
      <c r="E30" s="51"/>
      <c r="F30" s="157"/>
      <c r="G30" s="52"/>
      <c r="H30" s="53"/>
      <c r="I30" s="53"/>
    </row>
    <row r="31" spans="2:11" x14ac:dyDescent="0.2">
      <c r="B31" s="144"/>
      <c r="C31" s="161" t="str">
        <f>'A11 11.1 '!D4</f>
        <v>11.1 Stavebně konstrukční část</v>
      </c>
      <c r="D31" s="145"/>
      <c r="E31" s="146"/>
      <c r="F31" s="158">
        <f t="shared" ref="F31:F33" si="0">G31+H31+I31</f>
        <v>0</v>
      </c>
      <c r="G31" s="147">
        <v>0</v>
      </c>
      <c r="H31" s="148">
        <f>'A11 11.1 '!G147</f>
        <v>0</v>
      </c>
      <c r="I31" s="148">
        <f>(G31*SazbaDPH1)/100+(H31*SazbaDPH2)/100</f>
        <v>0</v>
      </c>
    </row>
    <row r="32" spans="2:11" x14ac:dyDescent="0.2">
      <c r="B32" s="144"/>
      <c r="C32" s="161" t="str">
        <f>'A11 11.4a '!D4</f>
        <v>11.4a ZTI, ÚT</v>
      </c>
      <c r="D32" s="145"/>
      <c r="E32" s="146"/>
      <c r="F32" s="158">
        <f t="shared" si="0"/>
        <v>0</v>
      </c>
      <c r="G32" s="147">
        <v>0</v>
      </c>
      <c r="H32" s="148">
        <f>'A11 11.4a '!G48</f>
        <v>0</v>
      </c>
      <c r="I32" s="148">
        <f>(G32*SazbaDPH1)/100+(H32*SazbaDPH2)/100</f>
        <v>0</v>
      </c>
    </row>
    <row r="33" spans="2:10" x14ac:dyDescent="0.2">
      <c r="B33" s="149"/>
      <c r="C33" s="162" t="str">
        <f>'A11 11.5 '!D4</f>
        <v>11.5 Ostatní a vedlejší náklady</v>
      </c>
      <c r="D33" s="150"/>
      <c r="E33" s="151"/>
      <c r="F33" s="159">
        <f t="shared" si="0"/>
        <v>0</v>
      </c>
      <c r="G33" s="152">
        <v>0</v>
      </c>
      <c r="H33" s="153">
        <f>'A11 11.5 '!G19</f>
        <v>0</v>
      </c>
      <c r="I33" s="153">
        <f>(G33*SazbaDPH1)/100+(H33*SazbaDPH2)/100</f>
        <v>0</v>
      </c>
    </row>
    <row r="34" spans="2:10" ht="17.25" customHeight="1" x14ac:dyDescent="0.2">
      <c r="B34" s="54" t="s">
        <v>12</v>
      </c>
      <c r="C34" s="55"/>
      <c r="D34" s="56"/>
      <c r="E34" s="57"/>
      <c r="F34" s="160">
        <f>SUM(F30:F33)</f>
        <v>0</v>
      </c>
      <c r="G34" s="155">
        <f>SUM(G30:G30)</f>
        <v>0</v>
      </c>
      <c r="H34" s="58">
        <f>SUM(H30:H33)</f>
        <v>0</v>
      </c>
      <c r="I34" s="58">
        <f>SUM(I30:I33)</f>
        <v>0</v>
      </c>
    </row>
    <row r="35" spans="2:10" x14ac:dyDescent="0.2">
      <c r="B35" s="59"/>
      <c r="C35" s="59"/>
      <c r="D35" s="59"/>
      <c r="E35" s="59"/>
      <c r="F35" s="59"/>
      <c r="G35" s="59"/>
      <c r="H35" s="59"/>
      <c r="I35" s="59"/>
      <c r="J35" s="59"/>
    </row>
    <row r="36" spans="2:10" x14ac:dyDescent="0.2">
      <c r="B36" s="59"/>
      <c r="C36" s="59"/>
      <c r="D36" s="59"/>
      <c r="E36" s="59"/>
      <c r="F36" s="59"/>
      <c r="G36" s="59"/>
      <c r="H36" s="59"/>
      <c r="I36" s="59"/>
      <c r="J36" s="59"/>
    </row>
    <row r="37" spans="2:10" x14ac:dyDescent="0.2">
      <c r="B37" s="59"/>
      <c r="C37" s="59"/>
      <c r="D37" s="59"/>
      <c r="E37" s="59"/>
      <c r="F37" s="59"/>
      <c r="G37" s="59"/>
      <c r="H37" s="59"/>
      <c r="I37" s="59"/>
      <c r="J37" s="59"/>
    </row>
    <row r="38" spans="2:10" x14ac:dyDescent="0.2">
      <c r="B38" s="59"/>
      <c r="C38" s="59"/>
      <c r="D38" s="59"/>
      <c r="E38" s="59"/>
      <c r="F38" s="59"/>
      <c r="G38" s="59"/>
      <c r="H38" s="59"/>
      <c r="I38" s="59"/>
      <c r="J38" s="59"/>
    </row>
    <row r="39" spans="2:10" x14ac:dyDescent="0.2">
      <c r="B39" s="59"/>
      <c r="C39" s="59"/>
      <c r="D39" s="59"/>
      <c r="E39" s="59"/>
      <c r="F39" s="59"/>
      <c r="G39" s="59"/>
      <c r="H39" s="59"/>
      <c r="I39" s="59"/>
      <c r="J39" s="59"/>
    </row>
    <row r="44" spans="2:10" x14ac:dyDescent="0.2">
      <c r="C44" s="60"/>
      <c r="D44" s="13"/>
      <c r="E44" s="60"/>
      <c r="F44" s="60"/>
      <c r="H44" s="60"/>
    </row>
  </sheetData>
  <mergeCells count="5">
    <mergeCell ref="H23:I23"/>
    <mergeCell ref="H19:I19"/>
    <mergeCell ref="H20:I20"/>
    <mergeCell ref="H21:I21"/>
    <mergeCell ref="H22:I22"/>
  </mergeCells>
  <phoneticPr fontId="0" type="noConversion"/>
  <pageMargins left="0.59055118110236227" right="0.19685039370078741" top="0.39370078740157483" bottom="0.39370078740157483" header="0" footer="0.19685039370078741"/>
  <pageSetup paperSize="9" orientation="portrait" horizontalDpi="300" vertic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CZ1125"/>
  <sheetViews>
    <sheetView showGridLines="0" showZeros="0" zoomScaleNormal="100" workbookViewId="0">
      <selection activeCell="F145" sqref="F145"/>
    </sheetView>
  </sheetViews>
  <sheetFormatPr defaultColWidth="9.140625" defaultRowHeight="12.75" x14ac:dyDescent="0.2"/>
  <cols>
    <col min="1" max="1" width="4.42578125" style="61" customWidth="1"/>
    <col min="2" max="2" width="11.5703125" style="61" customWidth="1"/>
    <col min="3" max="3" width="40.42578125" style="61" customWidth="1"/>
    <col min="4" max="4" width="5.5703125" style="61" customWidth="1"/>
    <col min="5" max="5" width="8.5703125" style="80" customWidth="1"/>
    <col min="6" max="6" width="9.85546875" style="61" customWidth="1"/>
    <col min="7" max="7" width="13.85546875" style="61" customWidth="1"/>
    <col min="8" max="8" width="11" style="61" hidden="1" customWidth="1"/>
    <col min="9" max="9" width="9.7109375" style="61" hidden="1" customWidth="1"/>
    <col min="10" max="10" width="11.28515625" style="61" hidden="1" customWidth="1"/>
    <col min="11" max="11" width="10.42578125" style="61" hidden="1" customWidth="1"/>
    <col min="12" max="12" width="75.42578125" style="61" customWidth="1"/>
    <col min="13" max="13" width="45.28515625" style="61" customWidth="1"/>
    <col min="14" max="55" width="9.140625" style="61"/>
    <col min="56" max="56" width="62.28515625" style="61" customWidth="1"/>
    <col min="57" max="16384" width="9.140625" style="61"/>
  </cols>
  <sheetData>
    <row r="1" spans="1:104" ht="15" customHeight="1" x14ac:dyDescent="0.25">
      <c r="A1" s="173" t="s">
        <v>13</v>
      </c>
      <c r="B1" s="173"/>
      <c r="C1" s="173"/>
      <c r="D1" s="173"/>
      <c r="E1" s="173"/>
      <c r="F1" s="173"/>
      <c r="G1" s="173"/>
    </row>
    <row r="2" spans="1:104" ht="3" customHeight="1" thickBot="1" x14ac:dyDescent="0.25">
      <c r="B2" s="62"/>
      <c r="C2" s="63"/>
      <c r="D2" s="63"/>
      <c r="E2" s="64"/>
      <c r="F2" s="63"/>
      <c r="G2" s="63"/>
    </row>
    <row r="3" spans="1:104" ht="13.5" customHeight="1" thickTop="1" x14ac:dyDescent="0.2">
      <c r="A3" s="65" t="s">
        <v>14</v>
      </c>
      <c r="B3" s="66"/>
      <c r="C3" s="67"/>
      <c r="D3" s="68" t="s">
        <v>132</v>
      </c>
      <c r="E3" s="69"/>
      <c r="F3" s="70"/>
      <c r="G3" s="71"/>
    </row>
    <row r="4" spans="1:104" ht="13.5" customHeight="1" thickBot="1" x14ac:dyDescent="0.25">
      <c r="A4" s="72" t="s">
        <v>15</v>
      </c>
      <c r="B4" s="73"/>
      <c r="C4" s="74"/>
      <c r="D4" s="75" t="s">
        <v>133</v>
      </c>
      <c r="E4" s="76"/>
      <c r="F4" s="77"/>
      <c r="G4" s="78"/>
    </row>
    <row r="5" spans="1:104" ht="13.5" thickTop="1" x14ac:dyDescent="0.2">
      <c r="A5" s="79"/>
    </row>
    <row r="6" spans="1:104" s="85" customFormat="1" ht="26.25" customHeight="1" x14ac:dyDescent="0.2">
      <c r="A6" s="81" t="s">
        <v>16</v>
      </c>
      <c r="B6" s="82" t="s">
        <v>17</v>
      </c>
      <c r="C6" s="82" t="s">
        <v>18</v>
      </c>
      <c r="D6" s="82" t="s">
        <v>19</v>
      </c>
      <c r="E6" s="82" t="s">
        <v>20</v>
      </c>
      <c r="F6" s="82" t="s">
        <v>21</v>
      </c>
      <c r="G6" s="83" t="s">
        <v>22</v>
      </c>
      <c r="H6" s="84" t="s">
        <v>23</v>
      </c>
      <c r="I6" s="84" t="s">
        <v>24</v>
      </c>
      <c r="J6" s="84" t="s">
        <v>25</v>
      </c>
      <c r="K6" s="84" t="s">
        <v>26</v>
      </c>
    </row>
    <row r="7" spans="1:104" ht="14.25" customHeight="1" x14ac:dyDescent="0.2">
      <c r="A7" s="86" t="s">
        <v>27</v>
      </c>
      <c r="B7" s="87" t="s">
        <v>40</v>
      </c>
      <c r="C7" s="88" t="s">
        <v>41</v>
      </c>
      <c r="D7" s="89"/>
      <c r="E7" s="90"/>
      <c r="F7" s="90"/>
      <c r="G7" s="91"/>
      <c r="H7" s="92"/>
      <c r="I7" s="93"/>
      <c r="J7" s="92"/>
      <c r="K7" s="93"/>
      <c r="O7" s="94"/>
    </row>
    <row r="8" spans="1:104" ht="22.5" x14ac:dyDescent="0.2">
      <c r="A8" s="95">
        <v>1</v>
      </c>
      <c r="B8" s="96" t="s">
        <v>42</v>
      </c>
      <c r="C8" s="97" t="s">
        <v>43</v>
      </c>
      <c r="D8" s="98" t="s">
        <v>29</v>
      </c>
      <c r="E8" s="99">
        <v>8.5587</v>
      </c>
      <c r="F8" s="100"/>
      <c r="G8" s="101">
        <f>E8*F8</f>
        <v>0</v>
      </c>
      <c r="H8" s="102">
        <v>5.3200000000003897E-2</v>
      </c>
      <c r="I8" s="103">
        <f>E8*H8</f>
        <v>0.45532284000003337</v>
      </c>
      <c r="J8" s="102">
        <v>0</v>
      </c>
      <c r="K8" s="103">
        <f>E8*J8</f>
        <v>0</v>
      </c>
      <c r="O8" s="94"/>
      <c r="Z8" s="104"/>
      <c r="AA8" s="104">
        <v>1</v>
      </c>
      <c r="AB8" s="104">
        <v>1</v>
      </c>
      <c r="AC8" s="104">
        <v>1</v>
      </c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104"/>
      <c r="BC8" s="104"/>
      <c r="BD8" s="104"/>
      <c r="BE8" s="104"/>
      <c r="BF8" s="104"/>
      <c r="BG8" s="104"/>
      <c r="BH8" s="104"/>
      <c r="BI8" s="104"/>
      <c r="BJ8" s="104"/>
      <c r="BK8" s="104"/>
      <c r="CA8" s="104">
        <v>1</v>
      </c>
      <c r="CB8" s="104">
        <v>1</v>
      </c>
      <c r="CZ8" s="61">
        <v>1</v>
      </c>
    </row>
    <row r="9" spans="1:104" ht="25.5" x14ac:dyDescent="0.2">
      <c r="A9" s="105"/>
      <c r="B9" s="106"/>
      <c r="C9" s="171" t="s">
        <v>44</v>
      </c>
      <c r="D9" s="172"/>
      <c r="E9" s="109">
        <v>0</v>
      </c>
      <c r="F9" s="110"/>
      <c r="G9" s="111"/>
      <c r="H9" s="112"/>
      <c r="I9" s="107"/>
      <c r="K9" s="107"/>
      <c r="M9" s="108" t="s">
        <v>44</v>
      </c>
      <c r="O9" s="94"/>
      <c r="Z9" s="104"/>
      <c r="AA9" s="104"/>
      <c r="AB9" s="104"/>
      <c r="AC9" s="104"/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13" t="str">
        <f t="shared" ref="BD9:BD16" si="0">C8</f>
        <v>Příčky z desek pórobetonových tl. 7,5 cm desky P 2 - 500, 599 x 249 x 75 mm</v>
      </c>
      <c r="BE9" s="104"/>
      <c r="BF9" s="104"/>
      <c r="BG9" s="104"/>
      <c r="BH9" s="104"/>
      <c r="BI9" s="104"/>
      <c r="BJ9" s="104"/>
      <c r="BK9" s="104"/>
    </row>
    <row r="10" spans="1:104" x14ac:dyDescent="0.2">
      <c r="A10" s="105"/>
      <c r="B10" s="106"/>
      <c r="C10" s="171" t="s">
        <v>45</v>
      </c>
      <c r="D10" s="172"/>
      <c r="E10" s="109">
        <v>1.9212</v>
      </c>
      <c r="F10" s="110"/>
      <c r="G10" s="111"/>
      <c r="H10" s="112"/>
      <c r="I10" s="107"/>
      <c r="K10" s="107"/>
      <c r="M10" s="108" t="s">
        <v>45</v>
      </c>
      <c r="O10" s="94"/>
      <c r="Z10" s="104"/>
      <c r="AA10" s="104"/>
      <c r="AB10" s="104"/>
      <c r="AC10" s="104"/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13" t="str">
        <f t="shared" si="0"/>
        <v>1.NP:</v>
      </c>
      <c r="BE10" s="104"/>
      <c r="BF10" s="104"/>
      <c r="BG10" s="104"/>
      <c r="BH10" s="104"/>
      <c r="BI10" s="104"/>
      <c r="BJ10" s="104"/>
      <c r="BK10" s="104"/>
    </row>
    <row r="11" spans="1:104" x14ac:dyDescent="0.2">
      <c r="A11" s="105"/>
      <c r="B11" s="106"/>
      <c r="C11" s="171" t="s">
        <v>46</v>
      </c>
      <c r="D11" s="172"/>
      <c r="E11" s="109">
        <v>0</v>
      </c>
      <c r="F11" s="110"/>
      <c r="G11" s="111"/>
      <c r="H11" s="112"/>
      <c r="I11" s="107"/>
      <c r="K11" s="107"/>
      <c r="M11" s="108" t="s">
        <v>46</v>
      </c>
      <c r="O11" s="94"/>
      <c r="Z11" s="104"/>
      <c r="AA11" s="104"/>
      <c r="AB11" s="104"/>
      <c r="AC11" s="104"/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  <c r="AY11" s="104"/>
      <c r="AZ11" s="104"/>
      <c r="BA11" s="104"/>
      <c r="BB11" s="104"/>
      <c r="BC11" s="104"/>
      <c r="BD11" s="113" t="str">
        <f t="shared" si="0"/>
        <v>2,65*(0,225+0,075+0,425)</v>
      </c>
      <c r="BE11" s="104"/>
      <c r="BF11" s="104"/>
      <c r="BG11" s="104"/>
      <c r="BH11" s="104"/>
      <c r="BI11" s="104"/>
      <c r="BJ11" s="104"/>
      <c r="BK11" s="104"/>
    </row>
    <row r="12" spans="1:104" x14ac:dyDescent="0.2">
      <c r="A12" s="105"/>
      <c r="B12" s="106"/>
      <c r="C12" s="171" t="s">
        <v>47</v>
      </c>
      <c r="D12" s="172"/>
      <c r="E12" s="109">
        <v>1.8875</v>
      </c>
      <c r="F12" s="110"/>
      <c r="G12" s="111"/>
      <c r="H12" s="112"/>
      <c r="I12" s="107"/>
      <c r="K12" s="107"/>
      <c r="M12" s="108" t="s">
        <v>47</v>
      </c>
      <c r="O12" s="94"/>
      <c r="Z12" s="104"/>
      <c r="AA12" s="104"/>
      <c r="AB12" s="104"/>
      <c r="AC12" s="104"/>
      <c r="AD12" s="104"/>
      <c r="AE12" s="104"/>
      <c r="AF12" s="104"/>
      <c r="AG12" s="104"/>
      <c r="AH12" s="104"/>
      <c r="AI12" s="104"/>
      <c r="AJ12" s="104"/>
      <c r="AK12" s="104"/>
      <c r="AL12" s="104"/>
      <c r="AM12" s="104"/>
      <c r="AN12" s="104"/>
      <c r="AO12" s="104"/>
      <c r="AP12" s="104"/>
      <c r="AQ12" s="104"/>
      <c r="AR12" s="104"/>
      <c r="AS12" s="104"/>
      <c r="AT12" s="104"/>
      <c r="AU12" s="104"/>
      <c r="AV12" s="104"/>
      <c r="AW12" s="104"/>
      <c r="AX12" s="104"/>
      <c r="AY12" s="104"/>
      <c r="AZ12" s="104"/>
      <c r="BA12" s="104"/>
      <c r="BB12" s="104"/>
      <c r="BC12" s="104"/>
      <c r="BD12" s="113" t="str">
        <f t="shared" si="0"/>
        <v>2.NP:</v>
      </c>
      <c r="BE12" s="104"/>
      <c r="BF12" s="104"/>
      <c r="BG12" s="104"/>
      <c r="BH12" s="104"/>
      <c r="BI12" s="104"/>
      <c r="BJ12" s="104"/>
      <c r="BK12" s="104"/>
    </row>
    <row r="13" spans="1:104" x14ac:dyDescent="0.2">
      <c r="A13" s="105"/>
      <c r="B13" s="106"/>
      <c r="C13" s="171" t="s">
        <v>48</v>
      </c>
      <c r="D13" s="172"/>
      <c r="E13" s="109">
        <v>0</v>
      </c>
      <c r="F13" s="110"/>
      <c r="G13" s="111"/>
      <c r="H13" s="112"/>
      <c r="I13" s="107"/>
      <c r="K13" s="107"/>
      <c r="M13" s="108" t="s">
        <v>48</v>
      </c>
      <c r="O13" s="94"/>
      <c r="Z13" s="104"/>
      <c r="AA13" s="104"/>
      <c r="AB13" s="104"/>
      <c r="AC13" s="104"/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104"/>
      <c r="AU13" s="104"/>
      <c r="AV13" s="104"/>
      <c r="AW13" s="104"/>
      <c r="AX13" s="104"/>
      <c r="AY13" s="104"/>
      <c r="AZ13" s="104"/>
      <c r="BA13" s="104"/>
      <c r="BB13" s="104"/>
      <c r="BC13" s="104"/>
      <c r="BD13" s="113" t="str">
        <f t="shared" si="0"/>
        <v>2,5*(0,44+0,075+0,24)</v>
      </c>
      <c r="BE13" s="104"/>
      <c r="BF13" s="104"/>
      <c r="BG13" s="104"/>
      <c r="BH13" s="104"/>
      <c r="BI13" s="104"/>
      <c r="BJ13" s="104"/>
      <c r="BK13" s="104"/>
    </row>
    <row r="14" spans="1:104" x14ac:dyDescent="0.2">
      <c r="A14" s="105"/>
      <c r="B14" s="106"/>
      <c r="C14" s="171" t="s">
        <v>47</v>
      </c>
      <c r="D14" s="172"/>
      <c r="E14" s="109">
        <v>1.8875</v>
      </c>
      <c r="F14" s="110"/>
      <c r="G14" s="111"/>
      <c r="H14" s="112"/>
      <c r="I14" s="107"/>
      <c r="K14" s="107"/>
      <c r="M14" s="108" t="s">
        <v>47</v>
      </c>
      <c r="O14" s="94"/>
      <c r="Z14" s="104"/>
      <c r="AA14" s="104"/>
      <c r="AB14" s="104"/>
      <c r="AC14" s="104"/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104"/>
      <c r="BC14" s="104"/>
      <c r="BD14" s="113" t="str">
        <f t="shared" si="0"/>
        <v>3.NP:</v>
      </c>
      <c r="BE14" s="104"/>
      <c r="BF14" s="104"/>
      <c r="BG14" s="104"/>
      <c r="BH14" s="104"/>
      <c r="BI14" s="104"/>
      <c r="BJ14" s="104"/>
      <c r="BK14" s="104"/>
    </row>
    <row r="15" spans="1:104" x14ac:dyDescent="0.2">
      <c r="A15" s="105"/>
      <c r="B15" s="106"/>
      <c r="C15" s="171" t="s">
        <v>49</v>
      </c>
      <c r="D15" s="172"/>
      <c r="E15" s="109">
        <v>0</v>
      </c>
      <c r="F15" s="110"/>
      <c r="G15" s="111"/>
      <c r="H15" s="112"/>
      <c r="I15" s="107"/>
      <c r="K15" s="107"/>
      <c r="M15" s="108" t="s">
        <v>49</v>
      </c>
      <c r="O15" s="94"/>
      <c r="Z15" s="104"/>
      <c r="AA15" s="104"/>
      <c r="AB15" s="104"/>
      <c r="AC15" s="104"/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  <c r="AY15" s="104"/>
      <c r="AZ15" s="104"/>
      <c r="BA15" s="104"/>
      <c r="BB15" s="104"/>
      <c r="BC15" s="104"/>
      <c r="BD15" s="113" t="str">
        <f t="shared" si="0"/>
        <v>2,5*(0,44+0,075+0,24)</v>
      </c>
      <c r="BE15" s="104"/>
      <c r="BF15" s="104"/>
      <c r="BG15" s="104"/>
      <c r="BH15" s="104"/>
      <c r="BI15" s="104"/>
      <c r="BJ15" s="104"/>
      <c r="BK15" s="104"/>
    </row>
    <row r="16" spans="1:104" x14ac:dyDescent="0.2">
      <c r="A16" s="105"/>
      <c r="B16" s="106"/>
      <c r="C16" s="171" t="s">
        <v>50</v>
      </c>
      <c r="D16" s="172"/>
      <c r="E16" s="109">
        <v>2.8624999999999998</v>
      </c>
      <c r="F16" s="110"/>
      <c r="G16" s="111"/>
      <c r="H16" s="112"/>
      <c r="I16" s="107"/>
      <c r="K16" s="107"/>
      <c r="M16" s="108" t="s">
        <v>50</v>
      </c>
      <c r="O16" s="94"/>
      <c r="Z16" s="104"/>
      <c r="AA16" s="104"/>
      <c r="AB16" s="104"/>
      <c r="AC16" s="104"/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  <c r="AY16" s="104"/>
      <c r="AZ16" s="104"/>
      <c r="BA16" s="104"/>
      <c r="BB16" s="104"/>
      <c r="BC16" s="104"/>
      <c r="BD16" s="113" t="str">
        <f t="shared" si="0"/>
        <v>4.NP:</v>
      </c>
      <c r="BE16" s="104"/>
      <c r="BF16" s="104"/>
      <c r="BG16" s="104"/>
      <c r="BH16" s="104"/>
      <c r="BI16" s="104"/>
      <c r="BJ16" s="104"/>
      <c r="BK16" s="104"/>
    </row>
    <row r="17" spans="1:104" x14ac:dyDescent="0.2">
      <c r="A17" s="95">
        <v>2</v>
      </c>
      <c r="B17" s="96" t="s">
        <v>51</v>
      </c>
      <c r="C17" s="97" t="s">
        <v>52</v>
      </c>
      <c r="D17" s="98" t="s">
        <v>53</v>
      </c>
      <c r="E17" s="99">
        <v>20.3</v>
      </c>
      <c r="F17" s="100"/>
      <c r="G17" s="101">
        <f>E17*F17</f>
        <v>0</v>
      </c>
      <c r="H17" s="102">
        <v>1.02000000000046E-3</v>
      </c>
      <c r="I17" s="103">
        <f>E17*H17</f>
        <v>2.0706000000009338E-2</v>
      </c>
      <c r="J17" s="102">
        <v>0</v>
      </c>
      <c r="K17" s="103">
        <f>E17*J17</f>
        <v>0</v>
      </c>
      <c r="O17" s="94"/>
      <c r="Z17" s="104"/>
      <c r="AA17" s="104">
        <v>1</v>
      </c>
      <c r="AB17" s="104">
        <v>1</v>
      </c>
      <c r="AC17" s="104">
        <v>1</v>
      </c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04"/>
      <c r="BB17" s="104"/>
      <c r="BC17" s="104"/>
      <c r="BD17" s="104"/>
      <c r="BE17" s="104"/>
      <c r="BF17" s="104"/>
      <c r="BG17" s="104"/>
      <c r="BH17" s="104"/>
      <c r="BI17" s="104"/>
      <c r="BJ17" s="104"/>
      <c r="BK17" s="104"/>
      <c r="CA17" s="104">
        <v>1</v>
      </c>
      <c r="CB17" s="104">
        <v>1</v>
      </c>
      <c r="CZ17" s="61">
        <v>1</v>
      </c>
    </row>
    <row r="18" spans="1:104" x14ac:dyDescent="0.2">
      <c r="A18" s="105"/>
      <c r="B18" s="106"/>
      <c r="C18" s="171" t="s">
        <v>44</v>
      </c>
      <c r="D18" s="172"/>
      <c r="E18" s="109">
        <v>0</v>
      </c>
      <c r="F18" s="110"/>
      <c r="G18" s="111"/>
      <c r="H18" s="112"/>
      <c r="I18" s="107"/>
      <c r="K18" s="107"/>
      <c r="M18" s="108" t="s">
        <v>44</v>
      </c>
      <c r="O18" s="94"/>
      <c r="Z18" s="104"/>
      <c r="AA18" s="104"/>
      <c r="AB18" s="104"/>
      <c r="AC18" s="104"/>
      <c r="AD18" s="104"/>
      <c r="AE18" s="104"/>
      <c r="AF18" s="104"/>
      <c r="AG18" s="104"/>
      <c r="AH18" s="104"/>
      <c r="AI18" s="104"/>
      <c r="AJ18" s="104"/>
      <c r="AK18" s="104"/>
      <c r="AL18" s="104"/>
      <c r="AM18" s="104"/>
      <c r="AN18" s="104"/>
      <c r="AO18" s="104"/>
      <c r="AP18" s="104"/>
      <c r="AQ18" s="104"/>
      <c r="AR18" s="104"/>
      <c r="AS18" s="104"/>
      <c r="AT18" s="104"/>
      <c r="AU18" s="104"/>
      <c r="AV18" s="104"/>
      <c r="AW18" s="104"/>
      <c r="AX18" s="104"/>
      <c r="AY18" s="104"/>
      <c r="AZ18" s="104"/>
      <c r="BA18" s="104"/>
      <c r="BB18" s="104"/>
      <c r="BC18" s="104"/>
      <c r="BD18" s="113" t="str">
        <f t="shared" ref="BD18:BD25" si="1">C17</f>
        <v>Ukotvení příček k cihel.konstr. kotvami na hmožd.</v>
      </c>
      <c r="BE18" s="104"/>
      <c r="BF18" s="104"/>
      <c r="BG18" s="104"/>
      <c r="BH18" s="104"/>
      <c r="BI18" s="104"/>
      <c r="BJ18" s="104"/>
      <c r="BK18" s="104"/>
    </row>
    <row r="19" spans="1:104" x14ac:dyDescent="0.2">
      <c r="A19" s="105"/>
      <c r="B19" s="106"/>
      <c r="C19" s="171" t="s">
        <v>54</v>
      </c>
      <c r="D19" s="172"/>
      <c r="E19" s="109">
        <v>5.3</v>
      </c>
      <c r="F19" s="110"/>
      <c r="G19" s="111"/>
      <c r="H19" s="112"/>
      <c r="I19" s="107"/>
      <c r="K19" s="107"/>
      <c r="M19" s="108" t="s">
        <v>54</v>
      </c>
      <c r="O19" s="94"/>
      <c r="Z19" s="104"/>
      <c r="AA19" s="104"/>
      <c r="AB19" s="104"/>
      <c r="AC19" s="104"/>
      <c r="AD19" s="104"/>
      <c r="AE19" s="104"/>
      <c r="AF19" s="104"/>
      <c r="AG19" s="104"/>
      <c r="AH19" s="104"/>
      <c r="AI19" s="104"/>
      <c r="AJ19" s="104"/>
      <c r="AK19" s="104"/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4"/>
      <c r="BA19" s="104"/>
      <c r="BB19" s="104"/>
      <c r="BC19" s="104"/>
      <c r="BD19" s="113" t="str">
        <f t="shared" si="1"/>
        <v>1.NP:</v>
      </c>
      <c r="BE19" s="104"/>
      <c r="BF19" s="104"/>
      <c r="BG19" s="104"/>
      <c r="BH19" s="104"/>
      <c r="BI19" s="104"/>
      <c r="BJ19" s="104"/>
      <c r="BK19" s="104"/>
    </row>
    <row r="20" spans="1:104" x14ac:dyDescent="0.2">
      <c r="A20" s="105"/>
      <c r="B20" s="106"/>
      <c r="C20" s="171" t="s">
        <v>46</v>
      </c>
      <c r="D20" s="172"/>
      <c r="E20" s="109">
        <v>0</v>
      </c>
      <c r="F20" s="110"/>
      <c r="G20" s="111"/>
      <c r="H20" s="112"/>
      <c r="I20" s="107"/>
      <c r="K20" s="107"/>
      <c r="M20" s="108" t="s">
        <v>46</v>
      </c>
      <c r="O20" s="94"/>
      <c r="Z20" s="104"/>
      <c r="AA20" s="104"/>
      <c r="AB20" s="104"/>
      <c r="AC20" s="104"/>
      <c r="AD20" s="104"/>
      <c r="AE20" s="104"/>
      <c r="AF20" s="104"/>
      <c r="AG20" s="104"/>
      <c r="AH20" s="104"/>
      <c r="AI20" s="104"/>
      <c r="AJ20" s="104"/>
      <c r="AK20" s="104"/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  <c r="AV20" s="104"/>
      <c r="AW20" s="104"/>
      <c r="AX20" s="104"/>
      <c r="AY20" s="104"/>
      <c r="AZ20" s="104"/>
      <c r="BA20" s="104"/>
      <c r="BB20" s="104"/>
      <c r="BC20" s="104"/>
      <c r="BD20" s="113" t="str">
        <f t="shared" si="1"/>
        <v>2*2,65</v>
      </c>
      <c r="BE20" s="104"/>
      <c r="BF20" s="104"/>
      <c r="BG20" s="104"/>
      <c r="BH20" s="104"/>
      <c r="BI20" s="104"/>
      <c r="BJ20" s="104"/>
      <c r="BK20" s="104"/>
    </row>
    <row r="21" spans="1:104" x14ac:dyDescent="0.2">
      <c r="A21" s="105"/>
      <c r="B21" s="106"/>
      <c r="C21" s="171" t="s">
        <v>55</v>
      </c>
      <c r="D21" s="172"/>
      <c r="E21" s="109">
        <v>5</v>
      </c>
      <c r="F21" s="110"/>
      <c r="G21" s="111"/>
      <c r="H21" s="112"/>
      <c r="I21" s="107"/>
      <c r="K21" s="107"/>
      <c r="M21" s="108" t="s">
        <v>55</v>
      </c>
      <c r="O21" s="94"/>
      <c r="Z21" s="104"/>
      <c r="AA21" s="104"/>
      <c r="AB21" s="104"/>
      <c r="AC21" s="104"/>
      <c r="AD21" s="104"/>
      <c r="AE21" s="104"/>
      <c r="AF21" s="104"/>
      <c r="AG21" s="104"/>
      <c r="AH21" s="104"/>
      <c r="AI21" s="104"/>
      <c r="AJ21" s="104"/>
      <c r="AK21" s="104"/>
      <c r="AL21" s="104"/>
      <c r="AM21" s="104"/>
      <c r="AN21" s="104"/>
      <c r="AO21" s="104"/>
      <c r="AP21" s="104"/>
      <c r="AQ21" s="104"/>
      <c r="AR21" s="104"/>
      <c r="AS21" s="104"/>
      <c r="AT21" s="104"/>
      <c r="AU21" s="104"/>
      <c r="AV21" s="104"/>
      <c r="AW21" s="104"/>
      <c r="AX21" s="104"/>
      <c r="AY21" s="104"/>
      <c r="AZ21" s="104"/>
      <c r="BA21" s="104"/>
      <c r="BB21" s="104"/>
      <c r="BC21" s="104"/>
      <c r="BD21" s="113" t="str">
        <f t="shared" si="1"/>
        <v>2.NP:</v>
      </c>
      <c r="BE21" s="104"/>
      <c r="BF21" s="104"/>
      <c r="BG21" s="104"/>
      <c r="BH21" s="104"/>
      <c r="BI21" s="104"/>
      <c r="BJ21" s="104"/>
      <c r="BK21" s="104"/>
    </row>
    <row r="22" spans="1:104" x14ac:dyDescent="0.2">
      <c r="A22" s="105"/>
      <c r="B22" s="106"/>
      <c r="C22" s="171" t="s">
        <v>48</v>
      </c>
      <c r="D22" s="172"/>
      <c r="E22" s="109">
        <v>0</v>
      </c>
      <c r="F22" s="110"/>
      <c r="G22" s="111"/>
      <c r="H22" s="112"/>
      <c r="I22" s="107"/>
      <c r="K22" s="107"/>
      <c r="M22" s="108" t="s">
        <v>48</v>
      </c>
      <c r="O22" s="94"/>
      <c r="Z22" s="104"/>
      <c r="AA22" s="104"/>
      <c r="AB22" s="104"/>
      <c r="AC22" s="104"/>
      <c r="AD22" s="104"/>
      <c r="AE22" s="104"/>
      <c r="AF22" s="104"/>
      <c r="AG22" s="104"/>
      <c r="AH22" s="104"/>
      <c r="AI22" s="104"/>
      <c r="AJ22" s="104"/>
      <c r="AK22" s="104"/>
      <c r="AL22" s="104"/>
      <c r="AM22" s="104"/>
      <c r="AN22" s="104"/>
      <c r="AO22" s="104"/>
      <c r="AP22" s="104"/>
      <c r="AQ22" s="104"/>
      <c r="AR22" s="104"/>
      <c r="AS22" s="104"/>
      <c r="AT22" s="104"/>
      <c r="AU22" s="104"/>
      <c r="AV22" s="104"/>
      <c r="AW22" s="104"/>
      <c r="AX22" s="104"/>
      <c r="AY22" s="104"/>
      <c r="AZ22" s="104"/>
      <c r="BA22" s="104"/>
      <c r="BB22" s="104"/>
      <c r="BC22" s="104"/>
      <c r="BD22" s="113" t="str">
        <f t="shared" si="1"/>
        <v>2*2,5</v>
      </c>
      <c r="BE22" s="104"/>
      <c r="BF22" s="104"/>
      <c r="BG22" s="104"/>
      <c r="BH22" s="104"/>
      <c r="BI22" s="104"/>
      <c r="BJ22" s="104"/>
      <c r="BK22" s="104"/>
    </row>
    <row r="23" spans="1:104" x14ac:dyDescent="0.2">
      <c r="A23" s="105"/>
      <c r="B23" s="106"/>
      <c r="C23" s="171" t="s">
        <v>55</v>
      </c>
      <c r="D23" s="172"/>
      <c r="E23" s="109">
        <v>5</v>
      </c>
      <c r="F23" s="110"/>
      <c r="G23" s="111"/>
      <c r="H23" s="112"/>
      <c r="I23" s="107"/>
      <c r="K23" s="107"/>
      <c r="M23" s="108" t="s">
        <v>55</v>
      </c>
      <c r="O23" s="94"/>
      <c r="Z23" s="104"/>
      <c r="AA23" s="104"/>
      <c r="AB23" s="104"/>
      <c r="AC23" s="104"/>
      <c r="AD23" s="104"/>
      <c r="AE23" s="104"/>
      <c r="AF23" s="104"/>
      <c r="AG23" s="104"/>
      <c r="AH23" s="104"/>
      <c r="AI23" s="104"/>
      <c r="AJ23" s="104"/>
      <c r="AK23" s="104"/>
      <c r="AL23" s="104"/>
      <c r="AM23" s="104"/>
      <c r="AN23" s="104"/>
      <c r="AO23" s="104"/>
      <c r="AP23" s="104"/>
      <c r="AQ23" s="104"/>
      <c r="AR23" s="104"/>
      <c r="AS23" s="104"/>
      <c r="AT23" s="104"/>
      <c r="AU23" s="104"/>
      <c r="AV23" s="104"/>
      <c r="AW23" s="104"/>
      <c r="AX23" s="104"/>
      <c r="AY23" s="104"/>
      <c r="AZ23" s="104"/>
      <c r="BA23" s="104"/>
      <c r="BB23" s="104"/>
      <c r="BC23" s="104"/>
      <c r="BD23" s="113" t="str">
        <f t="shared" si="1"/>
        <v>3.NP:</v>
      </c>
      <c r="BE23" s="104"/>
      <c r="BF23" s="104"/>
      <c r="BG23" s="104"/>
      <c r="BH23" s="104"/>
      <c r="BI23" s="104"/>
      <c r="BJ23" s="104"/>
      <c r="BK23" s="104"/>
    </row>
    <row r="24" spans="1:104" x14ac:dyDescent="0.2">
      <c r="A24" s="105"/>
      <c r="B24" s="106"/>
      <c r="C24" s="171" t="s">
        <v>49</v>
      </c>
      <c r="D24" s="172"/>
      <c r="E24" s="109">
        <v>0</v>
      </c>
      <c r="F24" s="110"/>
      <c r="G24" s="111"/>
      <c r="H24" s="112"/>
      <c r="I24" s="107"/>
      <c r="K24" s="107"/>
      <c r="M24" s="108" t="s">
        <v>49</v>
      </c>
      <c r="O24" s="94"/>
      <c r="Z24" s="104"/>
      <c r="AA24" s="104"/>
      <c r="AB24" s="104"/>
      <c r="AC24" s="104"/>
      <c r="AD24" s="104"/>
      <c r="AE24" s="104"/>
      <c r="AF24" s="104"/>
      <c r="AG24" s="104"/>
      <c r="AH24" s="104"/>
      <c r="AI24" s="104"/>
      <c r="AJ24" s="104"/>
      <c r="AK24" s="104"/>
      <c r="AL24" s="104"/>
      <c r="AM24" s="104"/>
      <c r="AN24" s="104"/>
      <c r="AO24" s="104"/>
      <c r="AP24" s="104"/>
      <c r="AQ24" s="104"/>
      <c r="AR24" s="104"/>
      <c r="AS24" s="104"/>
      <c r="AT24" s="104"/>
      <c r="AU24" s="104"/>
      <c r="AV24" s="104"/>
      <c r="AW24" s="104"/>
      <c r="AX24" s="104"/>
      <c r="AY24" s="104"/>
      <c r="AZ24" s="104"/>
      <c r="BA24" s="104"/>
      <c r="BB24" s="104"/>
      <c r="BC24" s="104"/>
      <c r="BD24" s="113" t="str">
        <f t="shared" si="1"/>
        <v>2*2,5</v>
      </c>
      <c r="BE24" s="104"/>
      <c r="BF24" s="104"/>
      <c r="BG24" s="104"/>
      <c r="BH24" s="104"/>
      <c r="BI24" s="104"/>
      <c r="BJ24" s="104"/>
      <c r="BK24" s="104"/>
    </row>
    <row r="25" spans="1:104" x14ac:dyDescent="0.2">
      <c r="A25" s="105"/>
      <c r="B25" s="106"/>
      <c r="C25" s="171" t="s">
        <v>55</v>
      </c>
      <c r="D25" s="172"/>
      <c r="E25" s="109">
        <v>5</v>
      </c>
      <c r="F25" s="110"/>
      <c r="G25" s="111"/>
      <c r="H25" s="112"/>
      <c r="I25" s="107"/>
      <c r="K25" s="107"/>
      <c r="M25" s="108" t="s">
        <v>55</v>
      </c>
      <c r="O25" s="94"/>
      <c r="Z25" s="104"/>
      <c r="AA25" s="104"/>
      <c r="AB25" s="104"/>
      <c r="AC25" s="104"/>
      <c r="AD25" s="104"/>
      <c r="AE25" s="104"/>
      <c r="AF25" s="104"/>
      <c r="AG25" s="104"/>
      <c r="AH25" s="104"/>
      <c r="AI25" s="104"/>
      <c r="AJ25" s="104"/>
      <c r="AK25" s="104"/>
      <c r="AL25" s="104"/>
      <c r="AM25" s="104"/>
      <c r="AN25" s="104"/>
      <c r="AO25" s="104"/>
      <c r="AP25" s="104"/>
      <c r="AQ25" s="104"/>
      <c r="AR25" s="104"/>
      <c r="AS25" s="104"/>
      <c r="AT25" s="104"/>
      <c r="AU25" s="104"/>
      <c r="AV25" s="104"/>
      <c r="AW25" s="104"/>
      <c r="AX25" s="104"/>
      <c r="AY25" s="104"/>
      <c r="AZ25" s="104"/>
      <c r="BA25" s="104"/>
      <c r="BB25" s="104"/>
      <c r="BC25" s="104"/>
      <c r="BD25" s="113" t="str">
        <f t="shared" si="1"/>
        <v>4.NP:</v>
      </c>
      <c r="BE25" s="104"/>
      <c r="BF25" s="104"/>
      <c r="BG25" s="104"/>
      <c r="BH25" s="104"/>
      <c r="BI25" s="104"/>
      <c r="BJ25" s="104"/>
      <c r="BK25" s="104"/>
    </row>
    <row r="26" spans="1:104" x14ac:dyDescent="0.2">
      <c r="A26" s="114" t="s">
        <v>30</v>
      </c>
      <c r="B26" s="115" t="s">
        <v>40</v>
      </c>
      <c r="C26" s="116" t="s">
        <v>41</v>
      </c>
      <c r="D26" s="117"/>
      <c r="E26" s="118"/>
      <c r="F26" s="118"/>
      <c r="G26" s="119">
        <f>SUM(G7:G25)</f>
        <v>0</v>
      </c>
      <c r="H26" s="120"/>
      <c r="I26" s="121">
        <f>SUM(I7:I25)</f>
        <v>0.4760288400000427</v>
      </c>
      <c r="J26" s="122"/>
      <c r="K26" s="121">
        <f>SUM(K7:K25)</f>
        <v>0</v>
      </c>
      <c r="O26" s="94"/>
      <c r="X26" s="123">
        <f>K26</f>
        <v>0</v>
      </c>
      <c r="Y26" s="123">
        <f>I26</f>
        <v>0.4760288400000427</v>
      </c>
      <c r="Z26" s="124">
        <f>G26</f>
        <v>0</v>
      </c>
      <c r="AA26" s="104"/>
      <c r="AB26" s="104"/>
      <c r="AC26" s="104"/>
      <c r="AD26" s="104"/>
      <c r="AE26" s="104"/>
      <c r="AF26" s="104"/>
      <c r="AG26" s="104"/>
      <c r="AH26" s="104"/>
      <c r="AI26" s="104"/>
      <c r="AJ26" s="104"/>
      <c r="AK26" s="104"/>
      <c r="AL26" s="104"/>
      <c r="AM26" s="104"/>
      <c r="AN26" s="104"/>
      <c r="AO26" s="104"/>
      <c r="AP26" s="104"/>
      <c r="AQ26" s="104"/>
      <c r="AR26" s="104"/>
      <c r="AS26" s="104"/>
      <c r="AT26" s="104"/>
      <c r="AU26" s="104"/>
      <c r="AV26" s="104"/>
      <c r="AW26" s="104"/>
      <c r="AX26" s="104"/>
      <c r="AY26" s="104"/>
      <c r="AZ26" s="104"/>
      <c r="BA26" s="125"/>
      <c r="BB26" s="125"/>
      <c r="BC26" s="125"/>
      <c r="BD26" s="125"/>
      <c r="BE26" s="125"/>
      <c r="BF26" s="125"/>
      <c r="BG26" s="104"/>
      <c r="BH26" s="104"/>
      <c r="BI26" s="104"/>
      <c r="BJ26" s="104"/>
      <c r="BK26" s="104"/>
    </row>
    <row r="27" spans="1:104" ht="14.25" customHeight="1" x14ac:dyDescent="0.2">
      <c r="A27" s="86" t="s">
        <v>27</v>
      </c>
      <c r="B27" s="87" t="s">
        <v>56</v>
      </c>
      <c r="C27" s="88" t="s">
        <v>57</v>
      </c>
      <c r="D27" s="89"/>
      <c r="E27" s="90"/>
      <c r="F27" s="90"/>
      <c r="G27" s="91"/>
      <c r="H27" s="92"/>
      <c r="I27" s="93"/>
      <c r="J27" s="92"/>
      <c r="K27" s="93"/>
      <c r="O27" s="94"/>
    </row>
    <row r="28" spans="1:104" x14ac:dyDescent="0.2">
      <c r="A28" s="95">
        <v>3</v>
      </c>
      <c r="B28" s="96" t="s">
        <v>58</v>
      </c>
      <c r="C28" s="97" t="s">
        <v>59</v>
      </c>
      <c r="D28" s="98" t="s">
        <v>29</v>
      </c>
      <c r="E28" s="99">
        <v>9.5075000000000003</v>
      </c>
      <c r="F28" s="100"/>
      <c r="G28" s="101">
        <f>E28*F28</f>
        <v>0</v>
      </c>
      <c r="H28" s="102">
        <v>5.0000000000025597E-3</v>
      </c>
      <c r="I28" s="103">
        <f>E28*H28</f>
        <v>4.7537500000024338E-2</v>
      </c>
      <c r="J28" s="102">
        <v>0</v>
      </c>
      <c r="K28" s="103">
        <f>E28*J28</f>
        <v>0</v>
      </c>
      <c r="O28" s="94"/>
      <c r="Z28" s="104"/>
      <c r="AA28" s="104">
        <v>1</v>
      </c>
      <c r="AB28" s="104">
        <v>1</v>
      </c>
      <c r="AC28" s="104">
        <v>1</v>
      </c>
      <c r="AD28" s="104"/>
      <c r="AE28" s="104"/>
      <c r="AF28" s="104"/>
      <c r="AG28" s="104"/>
      <c r="AH28" s="104"/>
      <c r="AI28" s="104"/>
      <c r="AJ28" s="104"/>
      <c r="AK28" s="104"/>
      <c r="AL28" s="104"/>
      <c r="AM28" s="104"/>
      <c r="AN28" s="104"/>
      <c r="AO28" s="104"/>
      <c r="AP28" s="104"/>
      <c r="AQ28" s="104"/>
      <c r="AR28" s="104"/>
      <c r="AS28" s="104"/>
      <c r="AT28" s="104"/>
      <c r="AU28" s="104"/>
      <c r="AV28" s="104"/>
      <c r="AW28" s="104"/>
      <c r="AX28" s="104"/>
      <c r="AY28" s="104"/>
      <c r="AZ28" s="104"/>
      <c r="BA28" s="104"/>
      <c r="BB28" s="104"/>
      <c r="BC28" s="104"/>
      <c r="BD28" s="104"/>
      <c r="BE28" s="104"/>
      <c r="BF28" s="104"/>
      <c r="BG28" s="104"/>
      <c r="BH28" s="104"/>
      <c r="BI28" s="104"/>
      <c r="BJ28" s="104"/>
      <c r="BK28" s="104"/>
      <c r="CA28" s="104">
        <v>1</v>
      </c>
      <c r="CB28" s="104">
        <v>1</v>
      </c>
      <c r="CZ28" s="61">
        <v>1</v>
      </c>
    </row>
    <row r="29" spans="1:104" x14ac:dyDescent="0.2">
      <c r="A29" s="105"/>
      <c r="B29" s="106"/>
      <c r="C29" s="171" t="s">
        <v>44</v>
      </c>
      <c r="D29" s="172"/>
      <c r="E29" s="109">
        <v>0</v>
      </c>
      <c r="F29" s="110"/>
      <c r="G29" s="111"/>
      <c r="H29" s="112"/>
      <c r="I29" s="107"/>
      <c r="K29" s="107"/>
      <c r="M29" s="108" t="s">
        <v>44</v>
      </c>
      <c r="O29" s="94"/>
      <c r="Z29" s="104"/>
      <c r="AA29" s="104"/>
      <c r="AB29" s="104"/>
      <c r="AC29" s="104"/>
      <c r="AD29" s="104"/>
      <c r="AE29" s="104"/>
      <c r="AF29" s="104"/>
      <c r="AG29" s="104"/>
      <c r="AH29" s="104"/>
      <c r="AI29" s="104"/>
      <c r="AJ29" s="104"/>
      <c r="AK29" s="104"/>
      <c r="AL29" s="104"/>
      <c r="AM29" s="104"/>
      <c r="AN29" s="104"/>
      <c r="AO29" s="104"/>
      <c r="AP29" s="104"/>
      <c r="AQ29" s="104"/>
      <c r="AR29" s="104"/>
      <c r="AS29" s="104"/>
      <c r="AT29" s="104"/>
      <c r="AU29" s="104"/>
      <c r="AV29" s="104"/>
      <c r="AW29" s="104"/>
      <c r="AX29" s="104"/>
      <c r="AY29" s="104"/>
      <c r="AZ29" s="104"/>
      <c r="BA29" s="104"/>
      <c r="BB29" s="104"/>
      <c r="BC29" s="104"/>
      <c r="BD29" s="113" t="str">
        <f t="shared" ref="BD29:BD36" si="2">C28</f>
        <v>Postřik cementový ručně</v>
      </c>
      <c r="BE29" s="104"/>
      <c r="BF29" s="104"/>
      <c r="BG29" s="104"/>
      <c r="BH29" s="104"/>
      <c r="BI29" s="104"/>
      <c r="BJ29" s="104"/>
      <c r="BK29" s="104"/>
    </row>
    <row r="30" spans="1:104" x14ac:dyDescent="0.2">
      <c r="A30" s="105"/>
      <c r="B30" s="106"/>
      <c r="C30" s="171" t="s">
        <v>60</v>
      </c>
      <c r="D30" s="172"/>
      <c r="E30" s="109">
        <v>2.12</v>
      </c>
      <c r="F30" s="110"/>
      <c r="G30" s="111"/>
      <c r="H30" s="112"/>
      <c r="I30" s="107"/>
      <c r="K30" s="107"/>
      <c r="M30" s="108" t="s">
        <v>60</v>
      </c>
      <c r="O30" s="94"/>
      <c r="Z30" s="104"/>
      <c r="AA30" s="104"/>
      <c r="AB30" s="104"/>
      <c r="AC30" s="104"/>
      <c r="AD30" s="104"/>
      <c r="AE30" s="104"/>
      <c r="AF30" s="104"/>
      <c r="AG30" s="104"/>
      <c r="AH30" s="104"/>
      <c r="AI30" s="104"/>
      <c r="AJ30" s="104"/>
      <c r="AK30" s="104"/>
      <c r="AL30" s="104"/>
      <c r="AM30" s="104"/>
      <c r="AN30" s="104"/>
      <c r="AO30" s="104"/>
      <c r="AP30" s="104"/>
      <c r="AQ30" s="104"/>
      <c r="AR30" s="104"/>
      <c r="AS30" s="104"/>
      <c r="AT30" s="104"/>
      <c r="AU30" s="104"/>
      <c r="AV30" s="104"/>
      <c r="AW30" s="104"/>
      <c r="AX30" s="104"/>
      <c r="AY30" s="104"/>
      <c r="AZ30" s="104"/>
      <c r="BA30" s="104"/>
      <c r="BB30" s="104"/>
      <c r="BC30" s="104"/>
      <c r="BD30" s="113" t="str">
        <f t="shared" si="2"/>
        <v>1.NP:</v>
      </c>
      <c r="BE30" s="104"/>
      <c r="BF30" s="104"/>
      <c r="BG30" s="104"/>
      <c r="BH30" s="104"/>
      <c r="BI30" s="104"/>
      <c r="BJ30" s="104"/>
      <c r="BK30" s="104"/>
    </row>
    <row r="31" spans="1:104" x14ac:dyDescent="0.2">
      <c r="A31" s="105"/>
      <c r="B31" s="106"/>
      <c r="C31" s="171" t="s">
        <v>46</v>
      </c>
      <c r="D31" s="172"/>
      <c r="E31" s="109">
        <v>0</v>
      </c>
      <c r="F31" s="110"/>
      <c r="G31" s="111"/>
      <c r="H31" s="112"/>
      <c r="I31" s="107"/>
      <c r="K31" s="107"/>
      <c r="M31" s="108" t="s">
        <v>46</v>
      </c>
      <c r="O31" s="94"/>
      <c r="Z31" s="104"/>
      <c r="AA31" s="104"/>
      <c r="AB31" s="104"/>
      <c r="AC31" s="104"/>
      <c r="AD31" s="104"/>
      <c r="AE31" s="104"/>
      <c r="AF31" s="104"/>
      <c r="AG31" s="104"/>
      <c r="AH31" s="104"/>
      <c r="AI31" s="104"/>
      <c r="AJ31" s="104"/>
      <c r="AK31" s="104"/>
      <c r="AL31" s="104"/>
      <c r="AM31" s="104"/>
      <c r="AN31" s="104"/>
      <c r="AO31" s="104"/>
      <c r="AP31" s="104"/>
      <c r="AQ31" s="104"/>
      <c r="AR31" s="104"/>
      <c r="AS31" s="104"/>
      <c r="AT31" s="104"/>
      <c r="AU31" s="104"/>
      <c r="AV31" s="104"/>
      <c r="AW31" s="104"/>
      <c r="AX31" s="104"/>
      <c r="AY31" s="104"/>
      <c r="AZ31" s="104"/>
      <c r="BA31" s="104"/>
      <c r="BB31" s="104"/>
      <c r="BC31" s="104"/>
      <c r="BD31" s="113" t="str">
        <f t="shared" si="2"/>
        <v>2,65*(0,225+2*0,075+0,425)</v>
      </c>
      <c r="BE31" s="104"/>
      <c r="BF31" s="104"/>
      <c r="BG31" s="104"/>
      <c r="BH31" s="104"/>
      <c r="BI31" s="104"/>
      <c r="BJ31" s="104"/>
      <c r="BK31" s="104"/>
    </row>
    <row r="32" spans="1:104" x14ac:dyDescent="0.2">
      <c r="A32" s="105"/>
      <c r="B32" s="106"/>
      <c r="C32" s="171" t="s">
        <v>61</v>
      </c>
      <c r="D32" s="172"/>
      <c r="E32" s="109">
        <v>2.0750000000000002</v>
      </c>
      <c r="F32" s="110"/>
      <c r="G32" s="111"/>
      <c r="H32" s="112"/>
      <c r="I32" s="107"/>
      <c r="K32" s="107"/>
      <c r="M32" s="108" t="s">
        <v>61</v>
      </c>
      <c r="O32" s="94"/>
      <c r="Z32" s="104"/>
      <c r="AA32" s="104"/>
      <c r="AB32" s="104"/>
      <c r="AC32" s="104"/>
      <c r="AD32" s="104"/>
      <c r="AE32" s="104"/>
      <c r="AF32" s="104"/>
      <c r="AG32" s="104"/>
      <c r="AH32" s="104"/>
      <c r="AI32" s="104"/>
      <c r="AJ32" s="104"/>
      <c r="AK32" s="104"/>
      <c r="AL32" s="104"/>
      <c r="AM32" s="104"/>
      <c r="AN32" s="104"/>
      <c r="AO32" s="104"/>
      <c r="AP32" s="104"/>
      <c r="AQ32" s="104"/>
      <c r="AR32" s="104"/>
      <c r="AS32" s="104"/>
      <c r="AT32" s="104"/>
      <c r="AU32" s="104"/>
      <c r="AV32" s="104"/>
      <c r="AW32" s="104"/>
      <c r="AX32" s="104"/>
      <c r="AY32" s="104"/>
      <c r="AZ32" s="104"/>
      <c r="BA32" s="104"/>
      <c r="BB32" s="104"/>
      <c r="BC32" s="104"/>
      <c r="BD32" s="113" t="str">
        <f t="shared" si="2"/>
        <v>2.NP:</v>
      </c>
      <c r="BE32" s="104"/>
      <c r="BF32" s="104"/>
      <c r="BG32" s="104"/>
      <c r="BH32" s="104"/>
      <c r="BI32" s="104"/>
      <c r="BJ32" s="104"/>
      <c r="BK32" s="104"/>
    </row>
    <row r="33" spans="1:104" x14ac:dyDescent="0.2">
      <c r="A33" s="105"/>
      <c r="B33" s="106"/>
      <c r="C33" s="171" t="s">
        <v>48</v>
      </c>
      <c r="D33" s="172"/>
      <c r="E33" s="109">
        <v>0</v>
      </c>
      <c r="F33" s="110"/>
      <c r="G33" s="111"/>
      <c r="H33" s="112"/>
      <c r="I33" s="107"/>
      <c r="K33" s="107"/>
      <c r="M33" s="108" t="s">
        <v>48</v>
      </c>
      <c r="O33" s="94"/>
      <c r="Z33" s="104"/>
      <c r="AA33" s="104"/>
      <c r="AB33" s="104"/>
      <c r="AC33" s="104"/>
      <c r="AD33" s="104"/>
      <c r="AE33" s="104"/>
      <c r="AF33" s="104"/>
      <c r="AG33" s="104"/>
      <c r="AH33" s="104"/>
      <c r="AI33" s="104"/>
      <c r="AJ33" s="104"/>
      <c r="AK33" s="104"/>
      <c r="AL33" s="104"/>
      <c r="AM33" s="104"/>
      <c r="AN33" s="104"/>
      <c r="AO33" s="104"/>
      <c r="AP33" s="104"/>
      <c r="AQ33" s="104"/>
      <c r="AR33" s="104"/>
      <c r="AS33" s="104"/>
      <c r="AT33" s="104"/>
      <c r="AU33" s="104"/>
      <c r="AV33" s="104"/>
      <c r="AW33" s="104"/>
      <c r="AX33" s="104"/>
      <c r="AY33" s="104"/>
      <c r="AZ33" s="104"/>
      <c r="BA33" s="104"/>
      <c r="BB33" s="104"/>
      <c r="BC33" s="104"/>
      <c r="BD33" s="113" t="str">
        <f t="shared" si="2"/>
        <v>2,5*(0,44+2*0,075+0,24)</v>
      </c>
      <c r="BE33" s="104"/>
      <c r="BF33" s="104"/>
      <c r="BG33" s="104"/>
      <c r="BH33" s="104"/>
      <c r="BI33" s="104"/>
      <c r="BJ33" s="104"/>
      <c r="BK33" s="104"/>
    </row>
    <row r="34" spans="1:104" x14ac:dyDescent="0.2">
      <c r="A34" s="105"/>
      <c r="B34" s="106"/>
      <c r="C34" s="171" t="s">
        <v>61</v>
      </c>
      <c r="D34" s="172"/>
      <c r="E34" s="109">
        <v>2.0750000000000002</v>
      </c>
      <c r="F34" s="110"/>
      <c r="G34" s="111"/>
      <c r="H34" s="112"/>
      <c r="I34" s="107"/>
      <c r="K34" s="107"/>
      <c r="M34" s="108" t="s">
        <v>61</v>
      </c>
      <c r="O34" s="94"/>
      <c r="Z34" s="104"/>
      <c r="AA34" s="104"/>
      <c r="AB34" s="104"/>
      <c r="AC34" s="104"/>
      <c r="AD34" s="104"/>
      <c r="AE34" s="104"/>
      <c r="AF34" s="104"/>
      <c r="AG34" s="104"/>
      <c r="AH34" s="104"/>
      <c r="AI34" s="104"/>
      <c r="AJ34" s="104"/>
      <c r="AK34" s="104"/>
      <c r="AL34" s="104"/>
      <c r="AM34" s="104"/>
      <c r="AN34" s="104"/>
      <c r="AO34" s="104"/>
      <c r="AP34" s="104"/>
      <c r="AQ34" s="104"/>
      <c r="AR34" s="104"/>
      <c r="AS34" s="104"/>
      <c r="AT34" s="104"/>
      <c r="AU34" s="104"/>
      <c r="AV34" s="104"/>
      <c r="AW34" s="104"/>
      <c r="AX34" s="104"/>
      <c r="AY34" s="104"/>
      <c r="AZ34" s="104"/>
      <c r="BA34" s="104"/>
      <c r="BB34" s="104"/>
      <c r="BC34" s="104"/>
      <c r="BD34" s="113" t="str">
        <f t="shared" si="2"/>
        <v>3.NP:</v>
      </c>
      <c r="BE34" s="104"/>
      <c r="BF34" s="104"/>
      <c r="BG34" s="104"/>
      <c r="BH34" s="104"/>
      <c r="BI34" s="104"/>
      <c r="BJ34" s="104"/>
      <c r="BK34" s="104"/>
    </row>
    <row r="35" spans="1:104" x14ac:dyDescent="0.2">
      <c r="A35" s="105"/>
      <c r="B35" s="106"/>
      <c r="C35" s="171" t="s">
        <v>49</v>
      </c>
      <c r="D35" s="172"/>
      <c r="E35" s="109">
        <v>0</v>
      </c>
      <c r="F35" s="110"/>
      <c r="G35" s="111"/>
      <c r="H35" s="112"/>
      <c r="I35" s="107"/>
      <c r="K35" s="107"/>
      <c r="M35" s="108" t="s">
        <v>49</v>
      </c>
      <c r="O35" s="94"/>
      <c r="Z35" s="104"/>
      <c r="AA35" s="104"/>
      <c r="AB35" s="104"/>
      <c r="AC35" s="104"/>
      <c r="AD35" s="104"/>
      <c r="AE35" s="104"/>
      <c r="AF35" s="104"/>
      <c r="AG35" s="104"/>
      <c r="AH35" s="104"/>
      <c r="AI35" s="104"/>
      <c r="AJ35" s="104"/>
      <c r="AK35" s="104"/>
      <c r="AL35" s="104"/>
      <c r="AM35" s="104"/>
      <c r="AN35" s="104"/>
      <c r="AO35" s="104"/>
      <c r="AP35" s="104"/>
      <c r="AQ35" s="104"/>
      <c r="AR35" s="104"/>
      <c r="AS35" s="104"/>
      <c r="AT35" s="104"/>
      <c r="AU35" s="104"/>
      <c r="AV35" s="104"/>
      <c r="AW35" s="104"/>
      <c r="AX35" s="104"/>
      <c r="AY35" s="104"/>
      <c r="AZ35" s="104"/>
      <c r="BA35" s="104"/>
      <c r="BB35" s="104"/>
      <c r="BC35" s="104"/>
      <c r="BD35" s="113" t="str">
        <f t="shared" si="2"/>
        <v>2,5*(0,44+2*0,075+0,24)</v>
      </c>
      <c r="BE35" s="104"/>
      <c r="BF35" s="104"/>
      <c r="BG35" s="104"/>
      <c r="BH35" s="104"/>
      <c r="BI35" s="104"/>
      <c r="BJ35" s="104"/>
      <c r="BK35" s="104"/>
    </row>
    <row r="36" spans="1:104" x14ac:dyDescent="0.2">
      <c r="A36" s="105"/>
      <c r="B36" s="106"/>
      <c r="C36" s="171" t="s">
        <v>62</v>
      </c>
      <c r="D36" s="172"/>
      <c r="E36" s="109">
        <v>3.2374999999999998</v>
      </c>
      <c r="F36" s="110"/>
      <c r="G36" s="111"/>
      <c r="H36" s="112"/>
      <c r="I36" s="107"/>
      <c r="K36" s="107"/>
      <c r="M36" s="108" t="s">
        <v>62</v>
      </c>
      <c r="O36" s="94"/>
      <c r="Z36" s="104"/>
      <c r="AA36" s="104"/>
      <c r="AB36" s="104"/>
      <c r="AC36" s="104"/>
      <c r="AD36" s="104"/>
      <c r="AE36" s="104"/>
      <c r="AF36" s="104"/>
      <c r="AG36" s="104"/>
      <c r="AH36" s="104"/>
      <c r="AI36" s="104"/>
      <c r="AJ36" s="104"/>
      <c r="AK36" s="104"/>
      <c r="AL36" s="104"/>
      <c r="AM36" s="104"/>
      <c r="AN36" s="104"/>
      <c r="AO36" s="104"/>
      <c r="AP36" s="104"/>
      <c r="AQ36" s="104"/>
      <c r="AR36" s="104"/>
      <c r="AS36" s="104"/>
      <c r="AT36" s="104"/>
      <c r="AU36" s="104"/>
      <c r="AV36" s="104"/>
      <c r="AW36" s="104"/>
      <c r="AX36" s="104"/>
      <c r="AY36" s="104"/>
      <c r="AZ36" s="104"/>
      <c r="BA36" s="104"/>
      <c r="BB36" s="104"/>
      <c r="BC36" s="104"/>
      <c r="BD36" s="113" t="str">
        <f t="shared" si="2"/>
        <v>4.NP:</v>
      </c>
      <c r="BE36" s="104"/>
      <c r="BF36" s="104"/>
      <c r="BG36" s="104"/>
      <c r="BH36" s="104"/>
      <c r="BI36" s="104"/>
      <c r="BJ36" s="104"/>
      <c r="BK36" s="104"/>
    </row>
    <row r="37" spans="1:104" x14ac:dyDescent="0.2">
      <c r="A37" s="95">
        <v>4</v>
      </c>
      <c r="B37" s="96" t="s">
        <v>63</v>
      </c>
      <c r="C37" s="97" t="s">
        <v>64</v>
      </c>
      <c r="D37" s="98" t="s">
        <v>29</v>
      </c>
      <c r="E37" s="99">
        <v>9.5075000000000003</v>
      </c>
      <c r="F37" s="100"/>
      <c r="G37" s="101">
        <f>E37*F37</f>
        <v>0</v>
      </c>
      <c r="H37" s="102">
        <v>1.47000000000048E-2</v>
      </c>
      <c r="I37" s="103">
        <f>E37*H37</f>
        <v>0.13976025000004563</v>
      </c>
      <c r="J37" s="102">
        <v>0</v>
      </c>
      <c r="K37" s="103">
        <f>E37*J37</f>
        <v>0</v>
      </c>
      <c r="O37" s="94"/>
      <c r="Z37" s="104"/>
      <c r="AA37" s="104">
        <v>1</v>
      </c>
      <c r="AB37" s="104">
        <v>1</v>
      </c>
      <c r="AC37" s="104">
        <v>1</v>
      </c>
      <c r="AD37" s="104"/>
      <c r="AE37" s="104"/>
      <c r="AF37" s="104"/>
      <c r="AG37" s="104"/>
      <c r="AH37" s="104"/>
      <c r="AI37" s="104"/>
      <c r="AJ37" s="104"/>
      <c r="AK37" s="104"/>
      <c r="AL37" s="104"/>
      <c r="AM37" s="104"/>
      <c r="AN37" s="104"/>
      <c r="AO37" s="104"/>
      <c r="AP37" s="104"/>
      <c r="AQ37" s="104"/>
      <c r="AR37" s="104"/>
      <c r="AS37" s="104"/>
      <c r="AT37" s="104"/>
      <c r="AU37" s="104"/>
      <c r="AV37" s="104"/>
      <c r="AW37" s="104"/>
      <c r="AX37" s="104"/>
      <c r="AY37" s="104"/>
      <c r="AZ37" s="104"/>
      <c r="BA37" s="104"/>
      <c r="BB37" s="104"/>
      <c r="BC37" s="104"/>
      <c r="BD37" s="104"/>
      <c r="BE37" s="104"/>
      <c r="BF37" s="104"/>
      <c r="BG37" s="104"/>
      <c r="BH37" s="104"/>
      <c r="BI37" s="104"/>
      <c r="BJ37" s="104"/>
      <c r="BK37" s="104"/>
      <c r="CA37" s="104">
        <v>1</v>
      </c>
      <c r="CB37" s="104">
        <v>1</v>
      </c>
      <c r="CZ37" s="61">
        <v>1</v>
      </c>
    </row>
    <row r="38" spans="1:104" x14ac:dyDescent="0.2">
      <c r="A38" s="105"/>
      <c r="B38" s="106"/>
      <c r="C38" s="171" t="s">
        <v>44</v>
      </c>
      <c r="D38" s="172"/>
      <c r="E38" s="109">
        <v>0</v>
      </c>
      <c r="F38" s="110"/>
      <c r="G38" s="111"/>
      <c r="H38" s="112"/>
      <c r="I38" s="107"/>
      <c r="K38" s="107"/>
      <c r="M38" s="108" t="s">
        <v>44</v>
      </c>
      <c r="O38" s="94"/>
      <c r="Z38" s="104"/>
      <c r="AA38" s="104"/>
      <c r="AB38" s="104"/>
      <c r="AC38" s="104"/>
      <c r="AD38" s="104"/>
      <c r="AE38" s="104"/>
      <c r="AF38" s="104"/>
      <c r="AG38" s="104"/>
      <c r="AH38" s="104"/>
      <c r="AI38" s="104"/>
      <c r="AJ38" s="104"/>
      <c r="AK38" s="104"/>
      <c r="AL38" s="104"/>
      <c r="AM38" s="104"/>
      <c r="AN38" s="104"/>
      <c r="AO38" s="104"/>
      <c r="AP38" s="104"/>
      <c r="AQ38" s="104"/>
      <c r="AR38" s="104"/>
      <c r="AS38" s="104"/>
      <c r="AT38" s="104"/>
      <c r="AU38" s="104"/>
      <c r="AV38" s="104"/>
      <c r="AW38" s="104"/>
      <c r="AX38" s="104"/>
      <c r="AY38" s="104"/>
      <c r="AZ38" s="104"/>
      <c r="BA38" s="104"/>
      <c r="BB38" s="104"/>
      <c r="BC38" s="104"/>
      <c r="BD38" s="113" t="str">
        <f t="shared" ref="BD38:BD45" si="3">C37</f>
        <v>Omítka jádrová vápenná ručně tloušťka vrstvy 10 mm</v>
      </c>
      <c r="BE38" s="104"/>
      <c r="BF38" s="104"/>
      <c r="BG38" s="104"/>
      <c r="BH38" s="104"/>
      <c r="BI38" s="104"/>
      <c r="BJ38" s="104"/>
      <c r="BK38" s="104"/>
    </row>
    <row r="39" spans="1:104" x14ac:dyDescent="0.2">
      <c r="A39" s="105"/>
      <c r="B39" s="106"/>
      <c r="C39" s="171" t="s">
        <v>60</v>
      </c>
      <c r="D39" s="172"/>
      <c r="E39" s="109">
        <v>2.12</v>
      </c>
      <c r="F39" s="110"/>
      <c r="G39" s="111"/>
      <c r="H39" s="112"/>
      <c r="I39" s="107"/>
      <c r="K39" s="107"/>
      <c r="M39" s="108" t="s">
        <v>60</v>
      </c>
      <c r="O39" s="94"/>
      <c r="Z39" s="104"/>
      <c r="AA39" s="104"/>
      <c r="AB39" s="104"/>
      <c r="AC39" s="104"/>
      <c r="AD39" s="104"/>
      <c r="AE39" s="104"/>
      <c r="AF39" s="104"/>
      <c r="AG39" s="104"/>
      <c r="AH39" s="104"/>
      <c r="AI39" s="104"/>
      <c r="AJ39" s="104"/>
      <c r="AK39" s="104"/>
      <c r="AL39" s="104"/>
      <c r="AM39" s="104"/>
      <c r="AN39" s="104"/>
      <c r="AO39" s="104"/>
      <c r="AP39" s="104"/>
      <c r="AQ39" s="104"/>
      <c r="AR39" s="104"/>
      <c r="AS39" s="104"/>
      <c r="AT39" s="104"/>
      <c r="AU39" s="104"/>
      <c r="AV39" s="104"/>
      <c r="AW39" s="104"/>
      <c r="AX39" s="104"/>
      <c r="AY39" s="104"/>
      <c r="AZ39" s="104"/>
      <c r="BA39" s="104"/>
      <c r="BB39" s="104"/>
      <c r="BC39" s="104"/>
      <c r="BD39" s="113" t="str">
        <f t="shared" si="3"/>
        <v>1.NP:</v>
      </c>
      <c r="BE39" s="104"/>
      <c r="BF39" s="104"/>
      <c r="BG39" s="104"/>
      <c r="BH39" s="104"/>
      <c r="BI39" s="104"/>
      <c r="BJ39" s="104"/>
      <c r="BK39" s="104"/>
    </row>
    <row r="40" spans="1:104" x14ac:dyDescent="0.2">
      <c r="A40" s="105"/>
      <c r="B40" s="106"/>
      <c r="C40" s="171" t="s">
        <v>46</v>
      </c>
      <c r="D40" s="172"/>
      <c r="E40" s="109">
        <v>0</v>
      </c>
      <c r="F40" s="110"/>
      <c r="G40" s="111"/>
      <c r="H40" s="112"/>
      <c r="I40" s="107"/>
      <c r="K40" s="107"/>
      <c r="M40" s="108" t="s">
        <v>46</v>
      </c>
      <c r="O40" s="94"/>
      <c r="Z40" s="104"/>
      <c r="AA40" s="104"/>
      <c r="AB40" s="104"/>
      <c r="AC40" s="104"/>
      <c r="AD40" s="104"/>
      <c r="AE40" s="104"/>
      <c r="AF40" s="104"/>
      <c r="AG40" s="104"/>
      <c r="AH40" s="104"/>
      <c r="AI40" s="104"/>
      <c r="AJ40" s="104"/>
      <c r="AK40" s="104"/>
      <c r="AL40" s="104"/>
      <c r="AM40" s="104"/>
      <c r="AN40" s="104"/>
      <c r="AO40" s="104"/>
      <c r="AP40" s="104"/>
      <c r="AQ40" s="104"/>
      <c r="AR40" s="104"/>
      <c r="AS40" s="104"/>
      <c r="AT40" s="104"/>
      <c r="AU40" s="104"/>
      <c r="AV40" s="104"/>
      <c r="AW40" s="104"/>
      <c r="AX40" s="104"/>
      <c r="AY40" s="104"/>
      <c r="AZ40" s="104"/>
      <c r="BA40" s="104"/>
      <c r="BB40" s="104"/>
      <c r="BC40" s="104"/>
      <c r="BD40" s="113" t="str">
        <f t="shared" si="3"/>
        <v>2,65*(0,225+2*0,075+0,425)</v>
      </c>
      <c r="BE40" s="104"/>
      <c r="BF40" s="104"/>
      <c r="BG40" s="104"/>
      <c r="BH40" s="104"/>
      <c r="BI40" s="104"/>
      <c r="BJ40" s="104"/>
      <c r="BK40" s="104"/>
    </row>
    <row r="41" spans="1:104" x14ac:dyDescent="0.2">
      <c r="A41" s="105"/>
      <c r="B41" s="106"/>
      <c r="C41" s="171" t="s">
        <v>61</v>
      </c>
      <c r="D41" s="172"/>
      <c r="E41" s="109">
        <v>2.0750000000000002</v>
      </c>
      <c r="F41" s="110"/>
      <c r="G41" s="111"/>
      <c r="H41" s="112"/>
      <c r="I41" s="107"/>
      <c r="K41" s="107"/>
      <c r="M41" s="108" t="s">
        <v>61</v>
      </c>
      <c r="O41" s="94"/>
      <c r="Z41" s="104"/>
      <c r="AA41" s="104"/>
      <c r="AB41" s="104"/>
      <c r="AC41" s="104"/>
      <c r="AD41" s="104"/>
      <c r="AE41" s="104"/>
      <c r="AF41" s="104"/>
      <c r="AG41" s="104"/>
      <c r="AH41" s="104"/>
      <c r="AI41" s="104"/>
      <c r="AJ41" s="104"/>
      <c r="AK41" s="104"/>
      <c r="AL41" s="104"/>
      <c r="AM41" s="104"/>
      <c r="AN41" s="104"/>
      <c r="AO41" s="104"/>
      <c r="AP41" s="104"/>
      <c r="AQ41" s="104"/>
      <c r="AR41" s="104"/>
      <c r="AS41" s="104"/>
      <c r="AT41" s="104"/>
      <c r="AU41" s="104"/>
      <c r="AV41" s="104"/>
      <c r="AW41" s="104"/>
      <c r="AX41" s="104"/>
      <c r="AY41" s="104"/>
      <c r="AZ41" s="104"/>
      <c r="BA41" s="104"/>
      <c r="BB41" s="104"/>
      <c r="BC41" s="104"/>
      <c r="BD41" s="113" t="str">
        <f t="shared" si="3"/>
        <v>2.NP:</v>
      </c>
      <c r="BE41" s="104"/>
      <c r="BF41" s="104"/>
      <c r="BG41" s="104"/>
      <c r="BH41" s="104"/>
      <c r="BI41" s="104"/>
      <c r="BJ41" s="104"/>
      <c r="BK41" s="104"/>
    </row>
    <row r="42" spans="1:104" x14ac:dyDescent="0.2">
      <c r="A42" s="105"/>
      <c r="B42" s="106"/>
      <c r="C42" s="171" t="s">
        <v>48</v>
      </c>
      <c r="D42" s="172"/>
      <c r="E42" s="109">
        <v>0</v>
      </c>
      <c r="F42" s="110"/>
      <c r="G42" s="111"/>
      <c r="H42" s="112"/>
      <c r="I42" s="107"/>
      <c r="K42" s="107"/>
      <c r="M42" s="108" t="s">
        <v>48</v>
      </c>
      <c r="O42" s="94"/>
      <c r="Z42" s="104"/>
      <c r="AA42" s="104"/>
      <c r="AB42" s="104"/>
      <c r="AC42" s="104"/>
      <c r="AD42" s="104"/>
      <c r="AE42" s="104"/>
      <c r="AF42" s="104"/>
      <c r="AG42" s="104"/>
      <c r="AH42" s="104"/>
      <c r="AI42" s="104"/>
      <c r="AJ42" s="104"/>
      <c r="AK42" s="104"/>
      <c r="AL42" s="104"/>
      <c r="AM42" s="104"/>
      <c r="AN42" s="104"/>
      <c r="AO42" s="104"/>
      <c r="AP42" s="104"/>
      <c r="AQ42" s="104"/>
      <c r="AR42" s="104"/>
      <c r="AS42" s="104"/>
      <c r="AT42" s="104"/>
      <c r="AU42" s="104"/>
      <c r="AV42" s="104"/>
      <c r="AW42" s="104"/>
      <c r="AX42" s="104"/>
      <c r="AY42" s="104"/>
      <c r="AZ42" s="104"/>
      <c r="BA42" s="104"/>
      <c r="BB42" s="104"/>
      <c r="BC42" s="104"/>
      <c r="BD42" s="113" t="str">
        <f t="shared" si="3"/>
        <v>2,5*(0,44+2*0,075+0,24)</v>
      </c>
      <c r="BE42" s="104"/>
      <c r="BF42" s="104"/>
      <c r="BG42" s="104"/>
      <c r="BH42" s="104"/>
      <c r="BI42" s="104"/>
      <c r="BJ42" s="104"/>
      <c r="BK42" s="104"/>
    </row>
    <row r="43" spans="1:104" x14ac:dyDescent="0.2">
      <c r="A43" s="105"/>
      <c r="B43" s="106"/>
      <c r="C43" s="171" t="s">
        <v>61</v>
      </c>
      <c r="D43" s="172"/>
      <c r="E43" s="109">
        <v>2.0750000000000002</v>
      </c>
      <c r="F43" s="110"/>
      <c r="G43" s="111"/>
      <c r="H43" s="112"/>
      <c r="I43" s="107"/>
      <c r="K43" s="107"/>
      <c r="M43" s="108" t="s">
        <v>61</v>
      </c>
      <c r="O43" s="94"/>
      <c r="Z43" s="104"/>
      <c r="AA43" s="104"/>
      <c r="AB43" s="104"/>
      <c r="AC43" s="104"/>
      <c r="AD43" s="104"/>
      <c r="AE43" s="104"/>
      <c r="AF43" s="104"/>
      <c r="AG43" s="104"/>
      <c r="AH43" s="104"/>
      <c r="AI43" s="104"/>
      <c r="AJ43" s="104"/>
      <c r="AK43" s="104"/>
      <c r="AL43" s="104"/>
      <c r="AM43" s="104"/>
      <c r="AN43" s="104"/>
      <c r="AO43" s="104"/>
      <c r="AP43" s="104"/>
      <c r="AQ43" s="104"/>
      <c r="AR43" s="104"/>
      <c r="AS43" s="104"/>
      <c r="AT43" s="104"/>
      <c r="AU43" s="104"/>
      <c r="AV43" s="104"/>
      <c r="AW43" s="104"/>
      <c r="AX43" s="104"/>
      <c r="AY43" s="104"/>
      <c r="AZ43" s="104"/>
      <c r="BA43" s="104"/>
      <c r="BB43" s="104"/>
      <c r="BC43" s="104"/>
      <c r="BD43" s="113" t="str">
        <f t="shared" si="3"/>
        <v>3.NP:</v>
      </c>
      <c r="BE43" s="104"/>
      <c r="BF43" s="104"/>
      <c r="BG43" s="104"/>
      <c r="BH43" s="104"/>
      <c r="BI43" s="104"/>
      <c r="BJ43" s="104"/>
      <c r="BK43" s="104"/>
    </row>
    <row r="44" spans="1:104" x14ac:dyDescent="0.2">
      <c r="A44" s="105"/>
      <c r="B44" s="106"/>
      <c r="C44" s="171" t="s">
        <v>49</v>
      </c>
      <c r="D44" s="172"/>
      <c r="E44" s="109">
        <v>0</v>
      </c>
      <c r="F44" s="110"/>
      <c r="G44" s="111"/>
      <c r="H44" s="112"/>
      <c r="I44" s="107"/>
      <c r="K44" s="107"/>
      <c r="M44" s="108" t="s">
        <v>49</v>
      </c>
      <c r="O44" s="94"/>
      <c r="Z44" s="104"/>
      <c r="AA44" s="104"/>
      <c r="AB44" s="104"/>
      <c r="AC44" s="104"/>
      <c r="AD44" s="104"/>
      <c r="AE44" s="104"/>
      <c r="AF44" s="104"/>
      <c r="AG44" s="104"/>
      <c r="AH44" s="104"/>
      <c r="AI44" s="104"/>
      <c r="AJ44" s="104"/>
      <c r="AK44" s="104"/>
      <c r="AL44" s="104"/>
      <c r="AM44" s="104"/>
      <c r="AN44" s="104"/>
      <c r="AO44" s="104"/>
      <c r="AP44" s="104"/>
      <c r="AQ44" s="104"/>
      <c r="AR44" s="104"/>
      <c r="AS44" s="104"/>
      <c r="AT44" s="104"/>
      <c r="AU44" s="104"/>
      <c r="AV44" s="104"/>
      <c r="AW44" s="104"/>
      <c r="AX44" s="104"/>
      <c r="AY44" s="104"/>
      <c r="AZ44" s="104"/>
      <c r="BA44" s="104"/>
      <c r="BB44" s="104"/>
      <c r="BC44" s="104"/>
      <c r="BD44" s="113" t="str">
        <f t="shared" si="3"/>
        <v>2,5*(0,44+2*0,075+0,24)</v>
      </c>
      <c r="BE44" s="104"/>
      <c r="BF44" s="104"/>
      <c r="BG44" s="104"/>
      <c r="BH44" s="104"/>
      <c r="BI44" s="104"/>
      <c r="BJ44" s="104"/>
      <c r="BK44" s="104"/>
    </row>
    <row r="45" spans="1:104" x14ac:dyDescent="0.2">
      <c r="A45" s="105"/>
      <c r="B45" s="106"/>
      <c r="C45" s="171" t="s">
        <v>62</v>
      </c>
      <c r="D45" s="172"/>
      <c r="E45" s="109">
        <v>3.2374999999999998</v>
      </c>
      <c r="F45" s="110"/>
      <c r="G45" s="111"/>
      <c r="H45" s="112"/>
      <c r="I45" s="107"/>
      <c r="K45" s="107"/>
      <c r="M45" s="108" t="s">
        <v>62</v>
      </c>
      <c r="O45" s="94"/>
      <c r="Z45" s="104"/>
      <c r="AA45" s="104"/>
      <c r="AB45" s="104"/>
      <c r="AC45" s="104"/>
      <c r="AD45" s="104"/>
      <c r="AE45" s="104"/>
      <c r="AF45" s="104"/>
      <c r="AG45" s="104"/>
      <c r="AH45" s="104"/>
      <c r="AI45" s="104"/>
      <c r="AJ45" s="104"/>
      <c r="AK45" s="104"/>
      <c r="AL45" s="104"/>
      <c r="AM45" s="104"/>
      <c r="AN45" s="104"/>
      <c r="AO45" s="104"/>
      <c r="AP45" s="104"/>
      <c r="AQ45" s="104"/>
      <c r="AR45" s="104"/>
      <c r="AS45" s="104"/>
      <c r="AT45" s="104"/>
      <c r="AU45" s="104"/>
      <c r="AV45" s="104"/>
      <c r="AW45" s="104"/>
      <c r="AX45" s="104"/>
      <c r="AY45" s="104"/>
      <c r="AZ45" s="104"/>
      <c r="BA45" s="104"/>
      <c r="BB45" s="104"/>
      <c r="BC45" s="104"/>
      <c r="BD45" s="113" t="str">
        <f t="shared" si="3"/>
        <v>4.NP:</v>
      </c>
      <c r="BE45" s="104"/>
      <c r="BF45" s="104"/>
      <c r="BG45" s="104"/>
      <c r="BH45" s="104"/>
      <c r="BI45" s="104"/>
      <c r="BJ45" s="104"/>
      <c r="BK45" s="104"/>
    </row>
    <row r="46" spans="1:104" x14ac:dyDescent="0.2">
      <c r="A46" s="95">
        <v>5</v>
      </c>
      <c r="B46" s="96" t="s">
        <v>65</v>
      </c>
      <c r="C46" s="97" t="s">
        <v>66</v>
      </c>
      <c r="D46" s="98" t="s">
        <v>29</v>
      </c>
      <c r="E46" s="99">
        <v>9.5075000000000003</v>
      </c>
      <c r="F46" s="100"/>
      <c r="G46" s="101">
        <f>E46*F46</f>
        <v>0</v>
      </c>
      <c r="H46" s="102">
        <v>2.5000000000012798E-3</v>
      </c>
      <c r="I46" s="103">
        <f>E46*H46</f>
        <v>2.3768750000012169E-2</v>
      </c>
      <c r="J46" s="102">
        <v>0</v>
      </c>
      <c r="K46" s="103">
        <f>E46*J46</f>
        <v>0</v>
      </c>
      <c r="O46" s="94"/>
      <c r="Z46" s="104"/>
      <c r="AA46" s="104">
        <v>1</v>
      </c>
      <c r="AB46" s="104">
        <v>1</v>
      </c>
      <c r="AC46" s="104">
        <v>1</v>
      </c>
      <c r="AD46" s="104"/>
      <c r="AE46" s="104"/>
      <c r="AF46" s="104"/>
      <c r="AG46" s="104"/>
      <c r="AH46" s="104"/>
      <c r="AI46" s="104"/>
      <c r="AJ46" s="104"/>
      <c r="AK46" s="104"/>
      <c r="AL46" s="104"/>
      <c r="AM46" s="104"/>
      <c r="AN46" s="104"/>
      <c r="AO46" s="104"/>
      <c r="AP46" s="104"/>
      <c r="AQ46" s="104"/>
      <c r="AR46" s="104"/>
      <c r="AS46" s="104"/>
      <c r="AT46" s="104"/>
      <c r="AU46" s="104"/>
      <c r="AV46" s="104"/>
      <c r="AW46" s="104"/>
      <c r="AX46" s="104"/>
      <c r="AY46" s="104"/>
      <c r="AZ46" s="104"/>
      <c r="BA46" s="104"/>
      <c r="BB46" s="104"/>
      <c r="BC46" s="104"/>
      <c r="BD46" s="104"/>
      <c r="BE46" s="104"/>
      <c r="BF46" s="104"/>
      <c r="BG46" s="104"/>
      <c r="BH46" s="104"/>
      <c r="BI46" s="104"/>
      <c r="BJ46" s="104"/>
      <c r="BK46" s="104"/>
      <c r="CA46" s="104">
        <v>1</v>
      </c>
      <c r="CB46" s="104">
        <v>1</v>
      </c>
      <c r="CZ46" s="61">
        <v>1</v>
      </c>
    </row>
    <row r="47" spans="1:104" x14ac:dyDescent="0.2">
      <c r="A47" s="105"/>
      <c r="B47" s="106"/>
      <c r="C47" s="171" t="s">
        <v>44</v>
      </c>
      <c r="D47" s="172"/>
      <c r="E47" s="109">
        <v>0</v>
      </c>
      <c r="F47" s="110"/>
      <c r="G47" s="111"/>
      <c r="H47" s="112"/>
      <c r="I47" s="107"/>
      <c r="K47" s="107"/>
      <c r="M47" s="108" t="s">
        <v>44</v>
      </c>
      <c r="O47" s="94"/>
      <c r="Z47" s="104"/>
      <c r="AA47" s="104"/>
      <c r="AB47" s="104"/>
      <c r="AC47" s="104"/>
      <c r="AD47" s="104"/>
      <c r="AE47" s="104"/>
      <c r="AF47" s="104"/>
      <c r="AG47" s="104"/>
      <c r="AH47" s="104"/>
      <c r="AI47" s="104"/>
      <c r="AJ47" s="104"/>
      <c r="AK47" s="104"/>
      <c r="AL47" s="104"/>
      <c r="AM47" s="104"/>
      <c r="AN47" s="104"/>
      <c r="AO47" s="104"/>
      <c r="AP47" s="104"/>
      <c r="AQ47" s="104"/>
      <c r="AR47" s="104"/>
      <c r="AS47" s="104"/>
      <c r="AT47" s="104"/>
      <c r="AU47" s="104"/>
      <c r="AV47" s="104"/>
      <c r="AW47" s="104"/>
      <c r="AX47" s="104"/>
      <c r="AY47" s="104"/>
      <c r="AZ47" s="104"/>
      <c r="BA47" s="104"/>
      <c r="BB47" s="104"/>
      <c r="BC47" s="104"/>
      <c r="BD47" s="113" t="str">
        <f t="shared" ref="BD47:BD54" si="4">C46</f>
        <v>Štuk vnitřní ručně tloušťka vrstvy 2 mm</v>
      </c>
      <c r="BE47" s="104"/>
      <c r="BF47" s="104"/>
      <c r="BG47" s="104"/>
      <c r="BH47" s="104"/>
      <c r="BI47" s="104"/>
      <c r="BJ47" s="104"/>
      <c r="BK47" s="104"/>
    </row>
    <row r="48" spans="1:104" x14ac:dyDescent="0.2">
      <c r="A48" s="105"/>
      <c r="B48" s="106"/>
      <c r="C48" s="171" t="s">
        <v>60</v>
      </c>
      <c r="D48" s="172"/>
      <c r="E48" s="109">
        <v>2.12</v>
      </c>
      <c r="F48" s="110"/>
      <c r="G48" s="111"/>
      <c r="H48" s="112"/>
      <c r="I48" s="107"/>
      <c r="K48" s="107"/>
      <c r="M48" s="108" t="s">
        <v>60</v>
      </c>
      <c r="O48" s="94"/>
      <c r="Z48" s="104"/>
      <c r="AA48" s="104"/>
      <c r="AB48" s="104"/>
      <c r="AC48" s="104"/>
      <c r="AD48" s="104"/>
      <c r="AE48" s="104"/>
      <c r="AF48" s="104"/>
      <c r="AG48" s="104"/>
      <c r="AH48" s="104"/>
      <c r="AI48" s="104"/>
      <c r="AJ48" s="104"/>
      <c r="AK48" s="104"/>
      <c r="AL48" s="104"/>
      <c r="AM48" s="104"/>
      <c r="AN48" s="104"/>
      <c r="AO48" s="104"/>
      <c r="AP48" s="104"/>
      <c r="AQ48" s="104"/>
      <c r="AR48" s="104"/>
      <c r="AS48" s="104"/>
      <c r="AT48" s="104"/>
      <c r="AU48" s="104"/>
      <c r="AV48" s="104"/>
      <c r="AW48" s="104"/>
      <c r="AX48" s="104"/>
      <c r="AY48" s="104"/>
      <c r="AZ48" s="104"/>
      <c r="BA48" s="104"/>
      <c r="BB48" s="104"/>
      <c r="BC48" s="104"/>
      <c r="BD48" s="113" t="str">
        <f t="shared" si="4"/>
        <v>1.NP:</v>
      </c>
      <c r="BE48" s="104"/>
      <c r="BF48" s="104"/>
      <c r="BG48" s="104"/>
      <c r="BH48" s="104"/>
      <c r="BI48" s="104"/>
      <c r="BJ48" s="104"/>
      <c r="BK48" s="104"/>
    </row>
    <row r="49" spans="1:104" x14ac:dyDescent="0.2">
      <c r="A49" s="105"/>
      <c r="B49" s="106"/>
      <c r="C49" s="171" t="s">
        <v>46</v>
      </c>
      <c r="D49" s="172"/>
      <c r="E49" s="109">
        <v>0</v>
      </c>
      <c r="F49" s="110"/>
      <c r="G49" s="111"/>
      <c r="H49" s="112"/>
      <c r="I49" s="107"/>
      <c r="K49" s="107"/>
      <c r="M49" s="108" t="s">
        <v>46</v>
      </c>
      <c r="O49" s="94"/>
      <c r="Z49" s="104"/>
      <c r="AA49" s="104"/>
      <c r="AB49" s="104"/>
      <c r="AC49" s="104"/>
      <c r="AD49" s="104"/>
      <c r="AE49" s="104"/>
      <c r="AF49" s="104"/>
      <c r="AG49" s="104"/>
      <c r="AH49" s="104"/>
      <c r="AI49" s="104"/>
      <c r="AJ49" s="104"/>
      <c r="AK49" s="104"/>
      <c r="AL49" s="104"/>
      <c r="AM49" s="104"/>
      <c r="AN49" s="104"/>
      <c r="AO49" s="104"/>
      <c r="AP49" s="104"/>
      <c r="AQ49" s="104"/>
      <c r="AR49" s="104"/>
      <c r="AS49" s="104"/>
      <c r="AT49" s="104"/>
      <c r="AU49" s="104"/>
      <c r="AV49" s="104"/>
      <c r="AW49" s="104"/>
      <c r="AX49" s="104"/>
      <c r="AY49" s="104"/>
      <c r="AZ49" s="104"/>
      <c r="BA49" s="104"/>
      <c r="BB49" s="104"/>
      <c r="BC49" s="104"/>
      <c r="BD49" s="113" t="str">
        <f t="shared" si="4"/>
        <v>2,65*(0,225+2*0,075+0,425)</v>
      </c>
      <c r="BE49" s="104"/>
      <c r="BF49" s="104"/>
      <c r="BG49" s="104"/>
      <c r="BH49" s="104"/>
      <c r="BI49" s="104"/>
      <c r="BJ49" s="104"/>
      <c r="BK49" s="104"/>
    </row>
    <row r="50" spans="1:104" x14ac:dyDescent="0.2">
      <c r="A50" s="105"/>
      <c r="B50" s="106"/>
      <c r="C50" s="171" t="s">
        <v>61</v>
      </c>
      <c r="D50" s="172"/>
      <c r="E50" s="109">
        <v>2.0750000000000002</v>
      </c>
      <c r="F50" s="110"/>
      <c r="G50" s="111"/>
      <c r="H50" s="112"/>
      <c r="I50" s="107"/>
      <c r="K50" s="107"/>
      <c r="M50" s="108" t="s">
        <v>61</v>
      </c>
      <c r="O50" s="94"/>
      <c r="Z50" s="104"/>
      <c r="AA50" s="104"/>
      <c r="AB50" s="104"/>
      <c r="AC50" s="104"/>
      <c r="AD50" s="104"/>
      <c r="AE50" s="104"/>
      <c r="AF50" s="104"/>
      <c r="AG50" s="104"/>
      <c r="AH50" s="104"/>
      <c r="AI50" s="104"/>
      <c r="AJ50" s="104"/>
      <c r="AK50" s="104"/>
      <c r="AL50" s="104"/>
      <c r="AM50" s="104"/>
      <c r="AN50" s="104"/>
      <c r="AO50" s="104"/>
      <c r="AP50" s="104"/>
      <c r="AQ50" s="104"/>
      <c r="AR50" s="104"/>
      <c r="AS50" s="104"/>
      <c r="AT50" s="104"/>
      <c r="AU50" s="104"/>
      <c r="AV50" s="104"/>
      <c r="AW50" s="104"/>
      <c r="AX50" s="104"/>
      <c r="AY50" s="104"/>
      <c r="AZ50" s="104"/>
      <c r="BA50" s="104"/>
      <c r="BB50" s="104"/>
      <c r="BC50" s="104"/>
      <c r="BD50" s="113" t="str">
        <f t="shared" si="4"/>
        <v>2.NP:</v>
      </c>
      <c r="BE50" s="104"/>
      <c r="BF50" s="104"/>
      <c r="BG50" s="104"/>
      <c r="BH50" s="104"/>
      <c r="BI50" s="104"/>
      <c r="BJ50" s="104"/>
      <c r="BK50" s="104"/>
    </row>
    <row r="51" spans="1:104" x14ac:dyDescent="0.2">
      <c r="A51" s="105"/>
      <c r="B51" s="106"/>
      <c r="C51" s="171" t="s">
        <v>48</v>
      </c>
      <c r="D51" s="172"/>
      <c r="E51" s="109">
        <v>0</v>
      </c>
      <c r="F51" s="110"/>
      <c r="G51" s="111"/>
      <c r="H51" s="112"/>
      <c r="I51" s="107"/>
      <c r="K51" s="107"/>
      <c r="M51" s="108" t="s">
        <v>48</v>
      </c>
      <c r="O51" s="94"/>
      <c r="Z51" s="104"/>
      <c r="AA51" s="104"/>
      <c r="AB51" s="104"/>
      <c r="AC51" s="104"/>
      <c r="AD51" s="104"/>
      <c r="AE51" s="104"/>
      <c r="AF51" s="104"/>
      <c r="AG51" s="104"/>
      <c r="AH51" s="104"/>
      <c r="AI51" s="104"/>
      <c r="AJ51" s="104"/>
      <c r="AK51" s="104"/>
      <c r="AL51" s="104"/>
      <c r="AM51" s="104"/>
      <c r="AN51" s="104"/>
      <c r="AO51" s="104"/>
      <c r="AP51" s="104"/>
      <c r="AQ51" s="104"/>
      <c r="AR51" s="104"/>
      <c r="AS51" s="104"/>
      <c r="AT51" s="104"/>
      <c r="AU51" s="104"/>
      <c r="AV51" s="104"/>
      <c r="AW51" s="104"/>
      <c r="AX51" s="104"/>
      <c r="AY51" s="104"/>
      <c r="AZ51" s="104"/>
      <c r="BA51" s="104"/>
      <c r="BB51" s="104"/>
      <c r="BC51" s="104"/>
      <c r="BD51" s="113" t="str">
        <f t="shared" si="4"/>
        <v>2,5*(0,44+2*0,075+0,24)</v>
      </c>
      <c r="BE51" s="104"/>
      <c r="BF51" s="104"/>
      <c r="BG51" s="104"/>
      <c r="BH51" s="104"/>
      <c r="BI51" s="104"/>
      <c r="BJ51" s="104"/>
      <c r="BK51" s="104"/>
    </row>
    <row r="52" spans="1:104" x14ac:dyDescent="0.2">
      <c r="A52" s="105"/>
      <c r="B52" s="106"/>
      <c r="C52" s="171" t="s">
        <v>61</v>
      </c>
      <c r="D52" s="172"/>
      <c r="E52" s="109">
        <v>2.0750000000000002</v>
      </c>
      <c r="F52" s="110"/>
      <c r="G52" s="111"/>
      <c r="H52" s="112"/>
      <c r="I52" s="107"/>
      <c r="K52" s="107"/>
      <c r="M52" s="108" t="s">
        <v>61</v>
      </c>
      <c r="O52" s="94"/>
      <c r="Z52" s="104"/>
      <c r="AA52" s="104"/>
      <c r="AB52" s="104"/>
      <c r="AC52" s="104"/>
      <c r="AD52" s="104"/>
      <c r="AE52" s="104"/>
      <c r="AF52" s="104"/>
      <c r="AG52" s="104"/>
      <c r="AH52" s="104"/>
      <c r="AI52" s="104"/>
      <c r="AJ52" s="104"/>
      <c r="AK52" s="104"/>
      <c r="AL52" s="104"/>
      <c r="AM52" s="104"/>
      <c r="AN52" s="104"/>
      <c r="AO52" s="104"/>
      <c r="AP52" s="104"/>
      <c r="AQ52" s="104"/>
      <c r="AR52" s="104"/>
      <c r="AS52" s="104"/>
      <c r="AT52" s="104"/>
      <c r="AU52" s="104"/>
      <c r="AV52" s="104"/>
      <c r="AW52" s="104"/>
      <c r="AX52" s="104"/>
      <c r="AY52" s="104"/>
      <c r="AZ52" s="104"/>
      <c r="BA52" s="104"/>
      <c r="BB52" s="104"/>
      <c r="BC52" s="104"/>
      <c r="BD52" s="113" t="str">
        <f t="shared" si="4"/>
        <v>3.NP:</v>
      </c>
      <c r="BE52" s="104"/>
      <c r="BF52" s="104"/>
      <c r="BG52" s="104"/>
      <c r="BH52" s="104"/>
      <c r="BI52" s="104"/>
      <c r="BJ52" s="104"/>
      <c r="BK52" s="104"/>
    </row>
    <row r="53" spans="1:104" x14ac:dyDescent="0.2">
      <c r="A53" s="105"/>
      <c r="B53" s="106"/>
      <c r="C53" s="171" t="s">
        <v>49</v>
      </c>
      <c r="D53" s="172"/>
      <c r="E53" s="109">
        <v>0</v>
      </c>
      <c r="F53" s="110"/>
      <c r="G53" s="111"/>
      <c r="H53" s="112"/>
      <c r="I53" s="107"/>
      <c r="K53" s="107"/>
      <c r="M53" s="108" t="s">
        <v>49</v>
      </c>
      <c r="O53" s="94"/>
      <c r="Z53" s="104"/>
      <c r="AA53" s="104"/>
      <c r="AB53" s="104"/>
      <c r="AC53" s="104"/>
      <c r="AD53" s="104"/>
      <c r="AE53" s="104"/>
      <c r="AF53" s="104"/>
      <c r="AG53" s="104"/>
      <c r="AH53" s="104"/>
      <c r="AI53" s="104"/>
      <c r="AJ53" s="104"/>
      <c r="AK53" s="104"/>
      <c r="AL53" s="104"/>
      <c r="AM53" s="104"/>
      <c r="AN53" s="104"/>
      <c r="AO53" s="104"/>
      <c r="AP53" s="104"/>
      <c r="AQ53" s="104"/>
      <c r="AR53" s="104"/>
      <c r="AS53" s="104"/>
      <c r="AT53" s="104"/>
      <c r="AU53" s="104"/>
      <c r="AV53" s="104"/>
      <c r="AW53" s="104"/>
      <c r="AX53" s="104"/>
      <c r="AY53" s="104"/>
      <c r="AZ53" s="104"/>
      <c r="BA53" s="104"/>
      <c r="BB53" s="104"/>
      <c r="BC53" s="104"/>
      <c r="BD53" s="113" t="str">
        <f t="shared" si="4"/>
        <v>2,5*(0,44+2*0,075+0,24)</v>
      </c>
      <c r="BE53" s="104"/>
      <c r="BF53" s="104"/>
      <c r="BG53" s="104"/>
      <c r="BH53" s="104"/>
      <c r="BI53" s="104"/>
      <c r="BJ53" s="104"/>
      <c r="BK53" s="104"/>
    </row>
    <row r="54" spans="1:104" x14ac:dyDescent="0.2">
      <c r="A54" s="105"/>
      <c r="B54" s="106"/>
      <c r="C54" s="171" t="s">
        <v>62</v>
      </c>
      <c r="D54" s="172"/>
      <c r="E54" s="109">
        <v>3.2374999999999998</v>
      </c>
      <c r="F54" s="110"/>
      <c r="G54" s="111"/>
      <c r="H54" s="112"/>
      <c r="I54" s="107"/>
      <c r="K54" s="107"/>
      <c r="M54" s="108" t="s">
        <v>62</v>
      </c>
      <c r="O54" s="94"/>
      <c r="Z54" s="104"/>
      <c r="AA54" s="104"/>
      <c r="AB54" s="104"/>
      <c r="AC54" s="104"/>
      <c r="AD54" s="104"/>
      <c r="AE54" s="104"/>
      <c r="AF54" s="104"/>
      <c r="AG54" s="104"/>
      <c r="AH54" s="104"/>
      <c r="AI54" s="104"/>
      <c r="AJ54" s="104"/>
      <c r="AK54" s="104"/>
      <c r="AL54" s="104"/>
      <c r="AM54" s="104"/>
      <c r="AN54" s="104"/>
      <c r="AO54" s="104"/>
      <c r="AP54" s="104"/>
      <c r="AQ54" s="104"/>
      <c r="AR54" s="104"/>
      <c r="AS54" s="104"/>
      <c r="AT54" s="104"/>
      <c r="AU54" s="104"/>
      <c r="AV54" s="104"/>
      <c r="AW54" s="104"/>
      <c r="AX54" s="104"/>
      <c r="AY54" s="104"/>
      <c r="AZ54" s="104"/>
      <c r="BA54" s="104"/>
      <c r="BB54" s="104"/>
      <c r="BC54" s="104"/>
      <c r="BD54" s="113" t="str">
        <f t="shared" si="4"/>
        <v>4.NP:</v>
      </c>
      <c r="BE54" s="104"/>
      <c r="BF54" s="104"/>
      <c r="BG54" s="104"/>
      <c r="BH54" s="104"/>
      <c r="BI54" s="104"/>
      <c r="BJ54" s="104"/>
      <c r="BK54" s="104"/>
    </row>
    <row r="55" spans="1:104" x14ac:dyDescent="0.2">
      <c r="A55" s="95">
        <v>6</v>
      </c>
      <c r="B55" s="96" t="s">
        <v>67</v>
      </c>
      <c r="C55" s="97" t="s">
        <v>68</v>
      </c>
      <c r="D55" s="98" t="s">
        <v>53</v>
      </c>
      <c r="E55" s="99">
        <v>24.055</v>
      </c>
      <c r="F55" s="100"/>
      <c r="G55" s="101">
        <f>E55*F55</f>
        <v>0</v>
      </c>
      <c r="H55" s="102">
        <v>4.3099999999967097E-3</v>
      </c>
      <c r="I55" s="103">
        <f>E55*H55</f>
        <v>0.10367704999992085</v>
      </c>
      <c r="J55" s="102">
        <v>0</v>
      </c>
      <c r="K55" s="103">
        <f>E55*J55</f>
        <v>0</v>
      </c>
      <c r="O55" s="94"/>
      <c r="Z55" s="104"/>
      <c r="AA55" s="104">
        <v>1</v>
      </c>
      <c r="AB55" s="104">
        <v>1</v>
      </c>
      <c r="AC55" s="104">
        <v>1</v>
      </c>
      <c r="AD55" s="104"/>
      <c r="AE55" s="104"/>
      <c r="AF55" s="104"/>
      <c r="AG55" s="104"/>
      <c r="AH55" s="104"/>
      <c r="AI55" s="104"/>
      <c r="AJ55" s="104"/>
      <c r="AK55" s="104"/>
      <c r="AL55" s="104"/>
      <c r="AM55" s="104"/>
      <c r="AN55" s="104"/>
      <c r="AO55" s="104"/>
      <c r="AP55" s="104"/>
      <c r="AQ55" s="104"/>
      <c r="AR55" s="104"/>
      <c r="AS55" s="104"/>
      <c r="AT55" s="104"/>
      <c r="AU55" s="104"/>
      <c r="AV55" s="104"/>
      <c r="AW55" s="104"/>
      <c r="AX55" s="104"/>
      <c r="AY55" s="104"/>
      <c r="AZ55" s="104"/>
      <c r="BA55" s="104"/>
      <c r="BB55" s="104"/>
      <c r="BC55" s="104"/>
      <c r="BD55" s="104"/>
      <c r="BE55" s="104"/>
      <c r="BF55" s="104"/>
      <c r="BG55" s="104"/>
      <c r="BH55" s="104"/>
      <c r="BI55" s="104"/>
      <c r="BJ55" s="104"/>
      <c r="BK55" s="104"/>
      <c r="CA55" s="104">
        <v>1</v>
      </c>
      <c r="CB55" s="104">
        <v>1</v>
      </c>
      <c r="CZ55" s="61">
        <v>1</v>
      </c>
    </row>
    <row r="56" spans="1:104" x14ac:dyDescent="0.2">
      <c r="A56" s="105"/>
      <c r="B56" s="106"/>
      <c r="C56" s="171" t="s">
        <v>44</v>
      </c>
      <c r="D56" s="172"/>
      <c r="E56" s="109">
        <v>0</v>
      </c>
      <c r="F56" s="110"/>
      <c r="G56" s="111"/>
      <c r="H56" s="112"/>
      <c r="I56" s="107"/>
      <c r="K56" s="107"/>
      <c r="M56" s="108" t="s">
        <v>44</v>
      </c>
      <c r="O56" s="94"/>
      <c r="Z56" s="104"/>
      <c r="AA56" s="104"/>
      <c r="AB56" s="104"/>
      <c r="AC56" s="104"/>
      <c r="AD56" s="104"/>
      <c r="AE56" s="104"/>
      <c r="AF56" s="104"/>
      <c r="AG56" s="104"/>
      <c r="AH56" s="104"/>
      <c r="AI56" s="104"/>
      <c r="AJ56" s="104"/>
      <c r="AK56" s="104"/>
      <c r="AL56" s="104"/>
      <c r="AM56" s="104"/>
      <c r="AN56" s="104"/>
      <c r="AO56" s="104"/>
      <c r="AP56" s="104"/>
      <c r="AQ56" s="104"/>
      <c r="AR56" s="104"/>
      <c r="AS56" s="104"/>
      <c r="AT56" s="104"/>
      <c r="AU56" s="104"/>
      <c r="AV56" s="104"/>
      <c r="AW56" s="104"/>
      <c r="AX56" s="104"/>
      <c r="AY56" s="104"/>
      <c r="AZ56" s="104"/>
      <c r="BA56" s="104"/>
      <c r="BB56" s="104"/>
      <c r="BC56" s="104"/>
      <c r="BD56" s="113" t="str">
        <f t="shared" ref="BD56:BD63" si="5">C55</f>
        <v>Začištění omítek kolem oken,dveří apod.</v>
      </c>
      <c r="BE56" s="104"/>
      <c r="BF56" s="104"/>
      <c r="BG56" s="104"/>
      <c r="BH56" s="104"/>
      <c r="BI56" s="104"/>
      <c r="BJ56" s="104"/>
      <c r="BK56" s="104"/>
    </row>
    <row r="57" spans="1:104" x14ac:dyDescent="0.2">
      <c r="A57" s="105"/>
      <c r="B57" s="106"/>
      <c r="C57" s="171" t="s">
        <v>69</v>
      </c>
      <c r="D57" s="172"/>
      <c r="E57" s="109">
        <v>6.1</v>
      </c>
      <c r="F57" s="110"/>
      <c r="G57" s="111"/>
      <c r="H57" s="112"/>
      <c r="I57" s="107"/>
      <c r="K57" s="107"/>
      <c r="M57" s="108" t="s">
        <v>69</v>
      </c>
      <c r="O57" s="94"/>
      <c r="Z57" s="104"/>
      <c r="AA57" s="104"/>
      <c r="AB57" s="104"/>
      <c r="AC57" s="104"/>
      <c r="AD57" s="104"/>
      <c r="AE57" s="104"/>
      <c r="AF57" s="104"/>
      <c r="AG57" s="104"/>
      <c r="AH57" s="104"/>
      <c r="AI57" s="104"/>
      <c r="AJ57" s="104"/>
      <c r="AK57" s="104"/>
      <c r="AL57" s="104"/>
      <c r="AM57" s="104"/>
      <c r="AN57" s="104"/>
      <c r="AO57" s="104"/>
      <c r="AP57" s="104"/>
      <c r="AQ57" s="104"/>
      <c r="AR57" s="104"/>
      <c r="AS57" s="104"/>
      <c r="AT57" s="104"/>
      <c r="AU57" s="104"/>
      <c r="AV57" s="104"/>
      <c r="AW57" s="104"/>
      <c r="AX57" s="104"/>
      <c r="AY57" s="104"/>
      <c r="AZ57" s="104"/>
      <c r="BA57" s="104"/>
      <c r="BB57" s="104"/>
      <c r="BC57" s="104"/>
      <c r="BD57" s="113" t="str">
        <f t="shared" si="5"/>
        <v>1.NP:</v>
      </c>
      <c r="BE57" s="104"/>
      <c r="BF57" s="104"/>
      <c r="BG57" s="104"/>
      <c r="BH57" s="104"/>
      <c r="BI57" s="104"/>
      <c r="BJ57" s="104"/>
      <c r="BK57" s="104"/>
    </row>
    <row r="58" spans="1:104" x14ac:dyDescent="0.2">
      <c r="A58" s="105"/>
      <c r="B58" s="106"/>
      <c r="C58" s="171" t="s">
        <v>46</v>
      </c>
      <c r="D58" s="172"/>
      <c r="E58" s="109">
        <v>0</v>
      </c>
      <c r="F58" s="110"/>
      <c r="G58" s="111"/>
      <c r="H58" s="112"/>
      <c r="I58" s="107"/>
      <c r="K58" s="107"/>
      <c r="M58" s="108" t="s">
        <v>46</v>
      </c>
      <c r="O58" s="94"/>
      <c r="Z58" s="104"/>
      <c r="AA58" s="104"/>
      <c r="AB58" s="104"/>
      <c r="AC58" s="104"/>
      <c r="AD58" s="104"/>
      <c r="AE58" s="104"/>
      <c r="AF58" s="104"/>
      <c r="AG58" s="104"/>
      <c r="AH58" s="104"/>
      <c r="AI58" s="104"/>
      <c r="AJ58" s="104"/>
      <c r="AK58" s="104"/>
      <c r="AL58" s="104"/>
      <c r="AM58" s="104"/>
      <c r="AN58" s="104"/>
      <c r="AO58" s="104"/>
      <c r="AP58" s="104"/>
      <c r="AQ58" s="104"/>
      <c r="AR58" s="104"/>
      <c r="AS58" s="104"/>
      <c r="AT58" s="104"/>
      <c r="AU58" s="104"/>
      <c r="AV58" s="104"/>
      <c r="AW58" s="104"/>
      <c r="AX58" s="104"/>
      <c r="AY58" s="104"/>
      <c r="AZ58" s="104"/>
      <c r="BA58" s="104"/>
      <c r="BB58" s="104"/>
      <c r="BC58" s="104"/>
      <c r="BD58" s="113" t="str">
        <f t="shared" si="5"/>
        <v>2*2,65+0,225+2*0,075+0,425</v>
      </c>
      <c r="BE58" s="104"/>
      <c r="BF58" s="104"/>
      <c r="BG58" s="104"/>
      <c r="BH58" s="104"/>
      <c r="BI58" s="104"/>
      <c r="BJ58" s="104"/>
      <c r="BK58" s="104"/>
    </row>
    <row r="59" spans="1:104" x14ac:dyDescent="0.2">
      <c r="A59" s="105"/>
      <c r="B59" s="106"/>
      <c r="C59" s="171" t="s">
        <v>70</v>
      </c>
      <c r="D59" s="172"/>
      <c r="E59" s="109">
        <v>5.83</v>
      </c>
      <c r="F59" s="110"/>
      <c r="G59" s="111"/>
      <c r="H59" s="112"/>
      <c r="I59" s="107"/>
      <c r="K59" s="107"/>
      <c r="M59" s="108" t="s">
        <v>70</v>
      </c>
      <c r="O59" s="94"/>
      <c r="Z59" s="104"/>
      <c r="AA59" s="104"/>
      <c r="AB59" s="104"/>
      <c r="AC59" s="104"/>
      <c r="AD59" s="104"/>
      <c r="AE59" s="104"/>
      <c r="AF59" s="104"/>
      <c r="AG59" s="104"/>
      <c r="AH59" s="104"/>
      <c r="AI59" s="104"/>
      <c r="AJ59" s="104"/>
      <c r="AK59" s="104"/>
      <c r="AL59" s="104"/>
      <c r="AM59" s="104"/>
      <c r="AN59" s="104"/>
      <c r="AO59" s="104"/>
      <c r="AP59" s="104"/>
      <c r="AQ59" s="104"/>
      <c r="AR59" s="104"/>
      <c r="AS59" s="104"/>
      <c r="AT59" s="104"/>
      <c r="AU59" s="104"/>
      <c r="AV59" s="104"/>
      <c r="AW59" s="104"/>
      <c r="AX59" s="104"/>
      <c r="AY59" s="104"/>
      <c r="AZ59" s="104"/>
      <c r="BA59" s="104"/>
      <c r="BB59" s="104"/>
      <c r="BC59" s="104"/>
      <c r="BD59" s="113" t="str">
        <f t="shared" si="5"/>
        <v>2.NP:</v>
      </c>
      <c r="BE59" s="104"/>
      <c r="BF59" s="104"/>
      <c r="BG59" s="104"/>
      <c r="BH59" s="104"/>
      <c r="BI59" s="104"/>
      <c r="BJ59" s="104"/>
      <c r="BK59" s="104"/>
    </row>
    <row r="60" spans="1:104" x14ac:dyDescent="0.2">
      <c r="A60" s="105"/>
      <c r="B60" s="106"/>
      <c r="C60" s="171" t="s">
        <v>48</v>
      </c>
      <c r="D60" s="172"/>
      <c r="E60" s="109">
        <v>0</v>
      </c>
      <c r="F60" s="110"/>
      <c r="G60" s="111"/>
      <c r="H60" s="112"/>
      <c r="I60" s="107"/>
      <c r="K60" s="107"/>
      <c r="M60" s="108" t="s">
        <v>48</v>
      </c>
      <c r="O60" s="94"/>
      <c r="Z60" s="104"/>
      <c r="AA60" s="104"/>
      <c r="AB60" s="104"/>
      <c r="AC60" s="104"/>
      <c r="AD60" s="104"/>
      <c r="AE60" s="104"/>
      <c r="AF60" s="104"/>
      <c r="AG60" s="104"/>
      <c r="AH60" s="104"/>
      <c r="AI60" s="104"/>
      <c r="AJ60" s="104"/>
      <c r="AK60" s="104"/>
      <c r="AL60" s="104"/>
      <c r="AM60" s="104"/>
      <c r="AN60" s="104"/>
      <c r="AO60" s="104"/>
      <c r="AP60" s="104"/>
      <c r="AQ60" s="104"/>
      <c r="AR60" s="104"/>
      <c r="AS60" s="104"/>
      <c r="AT60" s="104"/>
      <c r="AU60" s="104"/>
      <c r="AV60" s="104"/>
      <c r="AW60" s="104"/>
      <c r="AX60" s="104"/>
      <c r="AY60" s="104"/>
      <c r="AZ60" s="104"/>
      <c r="BA60" s="104"/>
      <c r="BB60" s="104"/>
      <c r="BC60" s="104"/>
      <c r="BD60" s="113" t="str">
        <f t="shared" si="5"/>
        <v>2*2,5+0,44+2*0,075+0,24</v>
      </c>
      <c r="BE60" s="104"/>
      <c r="BF60" s="104"/>
      <c r="BG60" s="104"/>
      <c r="BH60" s="104"/>
      <c r="BI60" s="104"/>
      <c r="BJ60" s="104"/>
      <c r="BK60" s="104"/>
    </row>
    <row r="61" spans="1:104" x14ac:dyDescent="0.2">
      <c r="A61" s="105"/>
      <c r="B61" s="106"/>
      <c r="C61" s="171" t="s">
        <v>70</v>
      </c>
      <c r="D61" s="172"/>
      <c r="E61" s="109">
        <v>5.83</v>
      </c>
      <c r="F61" s="110"/>
      <c r="G61" s="111"/>
      <c r="H61" s="112"/>
      <c r="I61" s="107"/>
      <c r="K61" s="107"/>
      <c r="M61" s="108" t="s">
        <v>70</v>
      </c>
      <c r="O61" s="94"/>
      <c r="Z61" s="104"/>
      <c r="AA61" s="104"/>
      <c r="AB61" s="104"/>
      <c r="AC61" s="104"/>
      <c r="AD61" s="104"/>
      <c r="AE61" s="104"/>
      <c r="AF61" s="104"/>
      <c r="AG61" s="104"/>
      <c r="AH61" s="104"/>
      <c r="AI61" s="104"/>
      <c r="AJ61" s="104"/>
      <c r="AK61" s="104"/>
      <c r="AL61" s="104"/>
      <c r="AM61" s="104"/>
      <c r="AN61" s="104"/>
      <c r="AO61" s="104"/>
      <c r="AP61" s="104"/>
      <c r="AQ61" s="104"/>
      <c r="AR61" s="104"/>
      <c r="AS61" s="104"/>
      <c r="AT61" s="104"/>
      <c r="AU61" s="104"/>
      <c r="AV61" s="104"/>
      <c r="AW61" s="104"/>
      <c r="AX61" s="104"/>
      <c r="AY61" s="104"/>
      <c r="AZ61" s="104"/>
      <c r="BA61" s="104"/>
      <c r="BB61" s="104"/>
      <c r="BC61" s="104"/>
      <c r="BD61" s="113" t="str">
        <f t="shared" si="5"/>
        <v>3.NP:</v>
      </c>
      <c r="BE61" s="104"/>
      <c r="BF61" s="104"/>
      <c r="BG61" s="104"/>
      <c r="BH61" s="104"/>
      <c r="BI61" s="104"/>
      <c r="BJ61" s="104"/>
      <c r="BK61" s="104"/>
    </row>
    <row r="62" spans="1:104" x14ac:dyDescent="0.2">
      <c r="A62" s="105"/>
      <c r="B62" s="106"/>
      <c r="C62" s="171" t="s">
        <v>49</v>
      </c>
      <c r="D62" s="172"/>
      <c r="E62" s="109">
        <v>0</v>
      </c>
      <c r="F62" s="110"/>
      <c r="G62" s="111"/>
      <c r="H62" s="112"/>
      <c r="I62" s="107"/>
      <c r="K62" s="107"/>
      <c r="M62" s="108" t="s">
        <v>49</v>
      </c>
      <c r="O62" s="94"/>
      <c r="Z62" s="104"/>
      <c r="AA62" s="104"/>
      <c r="AB62" s="104"/>
      <c r="AC62" s="104"/>
      <c r="AD62" s="104"/>
      <c r="AE62" s="104"/>
      <c r="AF62" s="104"/>
      <c r="AG62" s="104"/>
      <c r="AH62" s="104"/>
      <c r="AI62" s="104"/>
      <c r="AJ62" s="104"/>
      <c r="AK62" s="104"/>
      <c r="AL62" s="104"/>
      <c r="AM62" s="104"/>
      <c r="AN62" s="104"/>
      <c r="AO62" s="104"/>
      <c r="AP62" s="104"/>
      <c r="AQ62" s="104"/>
      <c r="AR62" s="104"/>
      <c r="AS62" s="104"/>
      <c r="AT62" s="104"/>
      <c r="AU62" s="104"/>
      <c r="AV62" s="104"/>
      <c r="AW62" s="104"/>
      <c r="AX62" s="104"/>
      <c r="AY62" s="104"/>
      <c r="AZ62" s="104"/>
      <c r="BA62" s="104"/>
      <c r="BB62" s="104"/>
      <c r="BC62" s="104"/>
      <c r="BD62" s="113" t="str">
        <f t="shared" si="5"/>
        <v>2*2,5+0,44+2*0,075+0,24</v>
      </c>
      <c r="BE62" s="104"/>
      <c r="BF62" s="104"/>
      <c r="BG62" s="104"/>
      <c r="BH62" s="104"/>
      <c r="BI62" s="104"/>
      <c r="BJ62" s="104"/>
      <c r="BK62" s="104"/>
    </row>
    <row r="63" spans="1:104" x14ac:dyDescent="0.2">
      <c r="A63" s="105"/>
      <c r="B63" s="106"/>
      <c r="C63" s="171" t="s">
        <v>71</v>
      </c>
      <c r="D63" s="172"/>
      <c r="E63" s="109">
        <v>6.2949999999999999</v>
      </c>
      <c r="F63" s="110"/>
      <c r="G63" s="111"/>
      <c r="H63" s="112"/>
      <c r="I63" s="107"/>
      <c r="K63" s="107"/>
      <c r="M63" s="108" t="s">
        <v>71</v>
      </c>
      <c r="O63" s="94"/>
      <c r="Z63" s="104"/>
      <c r="AA63" s="104"/>
      <c r="AB63" s="104"/>
      <c r="AC63" s="104"/>
      <c r="AD63" s="104"/>
      <c r="AE63" s="104"/>
      <c r="AF63" s="104"/>
      <c r="AG63" s="104"/>
      <c r="AH63" s="104"/>
      <c r="AI63" s="104"/>
      <c r="AJ63" s="104"/>
      <c r="AK63" s="104"/>
      <c r="AL63" s="104"/>
      <c r="AM63" s="104"/>
      <c r="AN63" s="104"/>
      <c r="AO63" s="104"/>
      <c r="AP63" s="104"/>
      <c r="AQ63" s="104"/>
      <c r="AR63" s="104"/>
      <c r="AS63" s="104"/>
      <c r="AT63" s="104"/>
      <c r="AU63" s="104"/>
      <c r="AV63" s="104"/>
      <c r="AW63" s="104"/>
      <c r="AX63" s="104"/>
      <c r="AY63" s="104"/>
      <c r="AZ63" s="104"/>
      <c r="BA63" s="104"/>
      <c r="BB63" s="104"/>
      <c r="BC63" s="104"/>
      <c r="BD63" s="113" t="str">
        <f t="shared" si="5"/>
        <v>4.NP:</v>
      </c>
      <c r="BE63" s="104"/>
      <c r="BF63" s="104"/>
      <c r="BG63" s="104"/>
      <c r="BH63" s="104"/>
      <c r="BI63" s="104"/>
      <c r="BJ63" s="104"/>
      <c r="BK63" s="104"/>
    </row>
    <row r="64" spans="1:104" x14ac:dyDescent="0.2">
      <c r="A64" s="114" t="s">
        <v>30</v>
      </c>
      <c r="B64" s="115" t="s">
        <v>56</v>
      </c>
      <c r="C64" s="116" t="s">
        <v>57</v>
      </c>
      <c r="D64" s="117"/>
      <c r="E64" s="118"/>
      <c r="F64" s="118"/>
      <c r="G64" s="119">
        <f>SUM(G27:G63)</f>
        <v>0</v>
      </c>
      <c r="H64" s="120"/>
      <c r="I64" s="121">
        <f>SUM(I27:I63)</f>
        <v>0.31474355000000298</v>
      </c>
      <c r="J64" s="122"/>
      <c r="K64" s="121">
        <f>SUM(K27:K63)</f>
        <v>0</v>
      </c>
      <c r="O64" s="94"/>
      <c r="X64" s="123">
        <f>K64</f>
        <v>0</v>
      </c>
      <c r="Y64" s="123">
        <f>I64</f>
        <v>0.31474355000000298</v>
      </c>
      <c r="Z64" s="124">
        <f>G64</f>
        <v>0</v>
      </c>
      <c r="AA64" s="104"/>
      <c r="AB64" s="104"/>
      <c r="AC64" s="104"/>
      <c r="AD64" s="104"/>
      <c r="AE64" s="104"/>
      <c r="AF64" s="104"/>
      <c r="AG64" s="104"/>
      <c r="AH64" s="104"/>
      <c r="AI64" s="104"/>
      <c r="AJ64" s="104"/>
      <c r="AK64" s="104"/>
      <c r="AL64" s="104"/>
      <c r="AM64" s="104"/>
      <c r="AN64" s="104"/>
      <c r="AO64" s="104"/>
      <c r="AP64" s="104"/>
      <c r="AQ64" s="104"/>
      <c r="AR64" s="104"/>
      <c r="AS64" s="104"/>
      <c r="AT64" s="104"/>
      <c r="AU64" s="104"/>
      <c r="AV64" s="104"/>
      <c r="AW64" s="104"/>
      <c r="AX64" s="104"/>
      <c r="AY64" s="104"/>
      <c r="AZ64" s="104"/>
      <c r="BA64" s="125"/>
      <c r="BB64" s="125"/>
      <c r="BC64" s="125"/>
      <c r="BD64" s="125"/>
      <c r="BE64" s="125"/>
      <c r="BF64" s="125"/>
      <c r="BG64" s="104"/>
      <c r="BH64" s="104"/>
      <c r="BI64" s="104"/>
      <c r="BJ64" s="104"/>
      <c r="BK64" s="104"/>
    </row>
    <row r="65" spans="1:104" ht="14.25" customHeight="1" x14ac:dyDescent="0.2">
      <c r="A65" s="86" t="s">
        <v>27</v>
      </c>
      <c r="B65" s="87" t="s">
        <v>72</v>
      </c>
      <c r="C65" s="88" t="s">
        <v>73</v>
      </c>
      <c r="D65" s="89"/>
      <c r="E65" s="90"/>
      <c r="F65" s="90"/>
      <c r="G65" s="91"/>
      <c r="H65" s="92"/>
      <c r="I65" s="93"/>
      <c r="J65" s="92"/>
      <c r="K65" s="93"/>
      <c r="O65" s="94"/>
    </row>
    <row r="66" spans="1:104" x14ac:dyDescent="0.2">
      <c r="A66" s="95">
        <v>7</v>
      </c>
      <c r="B66" s="96" t="s">
        <v>74</v>
      </c>
      <c r="C66" s="97" t="s">
        <v>75</v>
      </c>
      <c r="D66" s="98" t="s">
        <v>76</v>
      </c>
      <c r="E66" s="99">
        <v>4</v>
      </c>
      <c r="F66" s="100"/>
      <c r="G66" s="101">
        <f>E66*F66</f>
        <v>0</v>
      </c>
      <c r="H66" s="102">
        <v>3.99999999999956E-4</v>
      </c>
      <c r="I66" s="103">
        <f>E66*H66</f>
        <v>1.599999999999824E-3</v>
      </c>
      <c r="J66" s="102">
        <v>0</v>
      </c>
      <c r="K66" s="103">
        <f>E66*J66</f>
        <v>0</v>
      </c>
      <c r="O66" s="94"/>
      <c r="Z66" s="104"/>
      <c r="AA66" s="104">
        <v>1</v>
      </c>
      <c r="AB66" s="104">
        <v>7</v>
      </c>
      <c r="AC66" s="104">
        <v>7</v>
      </c>
      <c r="AD66" s="104"/>
      <c r="AE66" s="104"/>
      <c r="AF66" s="104"/>
      <c r="AG66" s="104"/>
      <c r="AH66" s="104"/>
      <c r="AI66" s="104"/>
      <c r="AJ66" s="104"/>
      <c r="AK66" s="104"/>
      <c r="AL66" s="104"/>
      <c r="AM66" s="104"/>
      <c r="AN66" s="104"/>
      <c r="AO66" s="104"/>
      <c r="AP66" s="104"/>
      <c r="AQ66" s="104"/>
      <c r="AR66" s="104"/>
      <c r="AS66" s="104"/>
      <c r="AT66" s="104"/>
      <c r="AU66" s="104"/>
      <c r="AV66" s="104"/>
      <c r="AW66" s="104"/>
      <c r="AX66" s="104"/>
      <c r="AY66" s="104"/>
      <c r="AZ66" s="104"/>
      <c r="BA66" s="104"/>
      <c r="BB66" s="104"/>
      <c r="BC66" s="104"/>
      <c r="BD66" s="104"/>
      <c r="BE66" s="104"/>
      <c r="BF66" s="104"/>
      <c r="BG66" s="104"/>
      <c r="BH66" s="104"/>
      <c r="BI66" s="104"/>
      <c r="BJ66" s="104"/>
      <c r="BK66" s="104"/>
      <c r="CA66" s="104">
        <v>1</v>
      </c>
      <c r="CB66" s="104">
        <v>7</v>
      </c>
      <c r="CZ66" s="61">
        <v>1</v>
      </c>
    </row>
    <row r="67" spans="1:104" x14ac:dyDescent="0.2">
      <c r="A67" s="105"/>
      <c r="B67" s="106"/>
      <c r="C67" s="171" t="s">
        <v>44</v>
      </c>
      <c r="D67" s="172"/>
      <c r="E67" s="109">
        <v>0</v>
      </c>
      <c r="F67" s="110"/>
      <c r="G67" s="111"/>
      <c r="H67" s="112"/>
      <c r="I67" s="107"/>
      <c r="K67" s="107"/>
      <c r="M67" s="108" t="s">
        <v>44</v>
      </c>
      <c r="O67" s="94"/>
      <c r="Z67" s="104"/>
      <c r="AA67" s="104"/>
      <c r="AB67" s="104"/>
      <c r="AC67" s="104"/>
      <c r="AD67" s="104"/>
      <c r="AE67" s="104"/>
      <c r="AF67" s="104"/>
      <c r="AG67" s="104"/>
      <c r="AH67" s="104"/>
      <c r="AI67" s="104"/>
      <c r="AJ67" s="104"/>
      <c r="AK67" s="104"/>
      <c r="AL67" s="104"/>
      <c r="AM67" s="104"/>
      <c r="AN67" s="104"/>
      <c r="AO67" s="104"/>
      <c r="AP67" s="104"/>
      <c r="AQ67" s="104"/>
      <c r="AR67" s="104"/>
      <c r="AS67" s="104"/>
      <c r="AT67" s="104"/>
      <c r="AU67" s="104"/>
      <c r="AV67" s="104"/>
      <c r="AW67" s="104"/>
      <c r="AX67" s="104"/>
      <c r="AY67" s="104"/>
      <c r="AZ67" s="104"/>
      <c r="BA67" s="104"/>
      <c r="BB67" s="104"/>
      <c r="BC67" s="104"/>
      <c r="BD67" s="113" t="str">
        <f t="shared" ref="BD67:BD74" si="6">C66</f>
        <v>Montáž otvorových výplní - dvířek, poklopů</v>
      </c>
      <c r="BE67" s="104"/>
      <c r="BF67" s="104"/>
      <c r="BG67" s="104"/>
      <c r="BH67" s="104"/>
      <c r="BI67" s="104"/>
      <c r="BJ67" s="104"/>
      <c r="BK67" s="104"/>
    </row>
    <row r="68" spans="1:104" x14ac:dyDescent="0.2">
      <c r="A68" s="105"/>
      <c r="B68" s="106"/>
      <c r="C68" s="171" t="s">
        <v>28</v>
      </c>
      <c r="D68" s="172"/>
      <c r="E68" s="109">
        <v>1</v>
      </c>
      <c r="F68" s="110"/>
      <c r="G68" s="111"/>
      <c r="H68" s="112"/>
      <c r="I68" s="107"/>
      <c r="K68" s="107"/>
      <c r="M68" s="108">
        <v>1</v>
      </c>
      <c r="O68" s="94"/>
      <c r="Z68" s="104"/>
      <c r="AA68" s="104"/>
      <c r="AB68" s="104"/>
      <c r="AC68" s="104"/>
      <c r="AD68" s="104"/>
      <c r="AE68" s="104"/>
      <c r="AF68" s="104"/>
      <c r="AG68" s="104"/>
      <c r="AH68" s="104"/>
      <c r="AI68" s="104"/>
      <c r="AJ68" s="104"/>
      <c r="AK68" s="104"/>
      <c r="AL68" s="104"/>
      <c r="AM68" s="104"/>
      <c r="AN68" s="104"/>
      <c r="AO68" s="104"/>
      <c r="AP68" s="104"/>
      <c r="AQ68" s="104"/>
      <c r="AR68" s="104"/>
      <c r="AS68" s="104"/>
      <c r="AT68" s="104"/>
      <c r="AU68" s="104"/>
      <c r="AV68" s="104"/>
      <c r="AW68" s="104"/>
      <c r="AX68" s="104"/>
      <c r="AY68" s="104"/>
      <c r="AZ68" s="104"/>
      <c r="BA68" s="104"/>
      <c r="BB68" s="104"/>
      <c r="BC68" s="104"/>
      <c r="BD68" s="113" t="str">
        <f t="shared" si="6"/>
        <v>1.NP:</v>
      </c>
      <c r="BE68" s="104"/>
      <c r="BF68" s="104"/>
      <c r="BG68" s="104"/>
      <c r="BH68" s="104"/>
      <c r="BI68" s="104"/>
      <c r="BJ68" s="104"/>
      <c r="BK68" s="104"/>
    </row>
    <row r="69" spans="1:104" x14ac:dyDescent="0.2">
      <c r="A69" s="105"/>
      <c r="B69" s="106"/>
      <c r="C69" s="171" t="s">
        <v>46</v>
      </c>
      <c r="D69" s="172"/>
      <c r="E69" s="109">
        <v>0</v>
      </c>
      <c r="F69" s="110"/>
      <c r="G69" s="111"/>
      <c r="H69" s="112"/>
      <c r="I69" s="107"/>
      <c r="K69" s="107"/>
      <c r="M69" s="108" t="s">
        <v>46</v>
      </c>
      <c r="O69" s="94"/>
      <c r="Z69" s="104"/>
      <c r="AA69" s="104"/>
      <c r="AB69" s="104"/>
      <c r="AC69" s="104"/>
      <c r="AD69" s="104"/>
      <c r="AE69" s="104"/>
      <c r="AF69" s="104"/>
      <c r="AG69" s="104"/>
      <c r="AH69" s="104"/>
      <c r="AI69" s="104"/>
      <c r="AJ69" s="104"/>
      <c r="AK69" s="104"/>
      <c r="AL69" s="104"/>
      <c r="AM69" s="104"/>
      <c r="AN69" s="104"/>
      <c r="AO69" s="104"/>
      <c r="AP69" s="104"/>
      <c r="AQ69" s="104"/>
      <c r="AR69" s="104"/>
      <c r="AS69" s="104"/>
      <c r="AT69" s="104"/>
      <c r="AU69" s="104"/>
      <c r="AV69" s="104"/>
      <c r="AW69" s="104"/>
      <c r="AX69" s="104"/>
      <c r="AY69" s="104"/>
      <c r="AZ69" s="104"/>
      <c r="BA69" s="104"/>
      <c r="BB69" s="104"/>
      <c r="BC69" s="104"/>
      <c r="BD69" s="113" t="str">
        <f t="shared" si="6"/>
        <v>1</v>
      </c>
      <c r="BE69" s="104"/>
      <c r="BF69" s="104"/>
      <c r="BG69" s="104"/>
      <c r="BH69" s="104"/>
      <c r="BI69" s="104"/>
      <c r="BJ69" s="104"/>
      <c r="BK69" s="104"/>
    </row>
    <row r="70" spans="1:104" x14ac:dyDescent="0.2">
      <c r="A70" s="105"/>
      <c r="B70" s="106"/>
      <c r="C70" s="171" t="s">
        <v>28</v>
      </c>
      <c r="D70" s="172"/>
      <c r="E70" s="109">
        <v>1</v>
      </c>
      <c r="F70" s="110"/>
      <c r="G70" s="111"/>
      <c r="H70" s="112"/>
      <c r="I70" s="107"/>
      <c r="K70" s="107"/>
      <c r="M70" s="108">
        <v>1</v>
      </c>
      <c r="O70" s="94"/>
      <c r="Z70" s="104"/>
      <c r="AA70" s="104"/>
      <c r="AB70" s="104"/>
      <c r="AC70" s="104"/>
      <c r="AD70" s="104"/>
      <c r="AE70" s="104"/>
      <c r="AF70" s="104"/>
      <c r="AG70" s="104"/>
      <c r="AH70" s="104"/>
      <c r="AI70" s="104"/>
      <c r="AJ70" s="104"/>
      <c r="AK70" s="104"/>
      <c r="AL70" s="104"/>
      <c r="AM70" s="104"/>
      <c r="AN70" s="104"/>
      <c r="AO70" s="104"/>
      <c r="AP70" s="104"/>
      <c r="AQ70" s="104"/>
      <c r="AR70" s="104"/>
      <c r="AS70" s="104"/>
      <c r="AT70" s="104"/>
      <c r="AU70" s="104"/>
      <c r="AV70" s="104"/>
      <c r="AW70" s="104"/>
      <c r="AX70" s="104"/>
      <c r="AY70" s="104"/>
      <c r="AZ70" s="104"/>
      <c r="BA70" s="104"/>
      <c r="BB70" s="104"/>
      <c r="BC70" s="104"/>
      <c r="BD70" s="113" t="str">
        <f t="shared" si="6"/>
        <v>2.NP:</v>
      </c>
      <c r="BE70" s="104"/>
      <c r="BF70" s="104"/>
      <c r="BG70" s="104"/>
      <c r="BH70" s="104"/>
      <c r="BI70" s="104"/>
      <c r="BJ70" s="104"/>
      <c r="BK70" s="104"/>
    </row>
    <row r="71" spans="1:104" x14ac:dyDescent="0.2">
      <c r="A71" s="105"/>
      <c r="B71" s="106"/>
      <c r="C71" s="171" t="s">
        <v>48</v>
      </c>
      <c r="D71" s="172"/>
      <c r="E71" s="109">
        <v>0</v>
      </c>
      <c r="F71" s="110"/>
      <c r="G71" s="111"/>
      <c r="H71" s="112"/>
      <c r="I71" s="107"/>
      <c r="K71" s="107"/>
      <c r="M71" s="108" t="s">
        <v>48</v>
      </c>
      <c r="O71" s="94"/>
      <c r="Z71" s="104"/>
      <c r="AA71" s="104"/>
      <c r="AB71" s="104"/>
      <c r="AC71" s="104"/>
      <c r="AD71" s="104"/>
      <c r="AE71" s="104"/>
      <c r="AF71" s="104"/>
      <c r="AG71" s="104"/>
      <c r="AH71" s="104"/>
      <c r="AI71" s="104"/>
      <c r="AJ71" s="104"/>
      <c r="AK71" s="104"/>
      <c r="AL71" s="104"/>
      <c r="AM71" s="104"/>
      <c r="AN71" s="104"/>
      <c r="AO71" s="104"/>
      <c r="AP71" s="104"/>
      <c r="AQ71" s="104"/>
      <c r="AR71" s="104"/>
      <c r="AS71" s="104"/>
      <c r="AT71" s="104"/>
      <c r="AU71" s="104"/>
      <c r="AV71" s="104"/>
      <c r="AW71" s="104"/>
      <c r="AX71" s="104"/>
      <c r="AY71" s="104"/>
      <c r="AZ71" s="104"/>
      <c r="BA71" s="104"/>
      <c r="BB71" s="104"/>
      <c r="BC71" s="104"/>
      <c r="BD71" s="113" t="str">
        <f t="shared" si="6"/>
        <v>1</v>
      </c>
      <c r="BE71" s="104"/>
      <c r="BF71" s="104"/>
      <c r="BG71" s="104"/>
      <c r="BH71" s="104"/>
      <c r="BI71" s="104"/>
      <c r="BJ71" s="104"/>
      <c r="BK71" s="104"/>
    </row>
    <row r="72" spans="1:104" x14ac:dyDescent="0.2">
      <c r="A72" s="105"/>
      <c r="B72" s="106"/>
      <c r="C72" s="171" t="s">
        <v>28</v>
      </c>
      <c r="D72" s="172"/>
      <c r="E72" s="109">
        <v>1</v>
      </c>
      <c r="F72" s="110"/>
      <c r="G72" s="111"/>
      <c r="H72" s="112"/>
      <c r="I72" s="107"/>
      <c r="K72" s="107"/>
      <c r="M72" s="108">
        <v>1</v>
      </c>
      <c r="O72" s="94"/>
      <c r="Z72" s="104"/>
      <c r="AA72" s="104"/>
      <c r="AB72" s="104"/>
      <c r="AC72" s="104"/>
      <c r="AD72" s="104"/>
      <c r="AE72" s="104"/>
      <c r="AF72" s="104"/>
      <c r="AG72" s="104"/>
      <c r="AH72" s="104"/>
      <c r="AI72" s="104"/>
      <c r="AJ72" s="104"/>
      <c r="AK72" s="104"/>
      <c r="AL72" s="104"/>
      <c r="AM72" s="104"/>
      <c r="AN72" s="104"/>
      <c r="AO72" s="104"/>
      <c r="AP72" s="104"/>
      <c r="AQ72" s="104"/>
      <c r="AR72" s="104"/>
      <c r="AS72" s="104"/>
      <c r="AT72" s="104"/>
      <c r="AU72" s="104"/>
      <c r="AV72" s="104"/>
      <c r="AW72" s="104"/>
      <c r="AX72" s="104"/>
      <c r="AY72" s="104"/>
      <c r="AZ72" s="104"/>
      <c r="BA72" s="104"/>
      <c r="BB72" s="104"/>
      <c r="BC72" s="104"/>
      <c r="BD72" s="113" t="str">
        <f t="shared" si="6"/>
        <v>3.NP:</v>
      </c>
      <c r="BE72" s="104"/>
      <c r="BF72" s="104"/>
      <c r="BG72" s="104"/>
      <c r="BH72" s="104"/>
      <c r="BI72" s="104"/>
      <c r="BJ72" s="104"/>
      <c r="BK72" s="104"/>
    </row>
    <row r="73" spans="1:104" x14ac:dyDescent="0.2">
      <c r="A73" s="105"/>
      <c r="B73" s="106"/>
      <c r="C73" s="171" t="s">
        <v>49</v>
      </c>
      <c r="D73" s="172"/>
      <c r="E73" s="109">
        <v>0</v>
      </c>
      <c r="F73" s="110"/>
      <c r="G73" s="111"/>
      <c r="H73" s="112"/>
      <c r="I73" s="107"/>
      <c r="K73" s="107"/>
      <c r="M73" s="108" t="s">
        <v>49</v>
      </c>
      <c r="O73" s="94"/>
      <c r="Z73" s="104"/>
      <c r="AA73" s="104"/>
      <c r="AB73" s="104"/>
      <c r="AC73" s="104"/>
      <c r="AD73" s="104"/>
      <c r="AE73" s="104"/>
      <c r="AF73" s="104"/>
      <c r="AG73" s="104"/>
      <c r="AH73" s="104"/>
      <c r="AI73" s="104"/>
      <c r="AJ73" s="104"/>
      <c r="AK73" s="104"/>
      <c r="AL73" s="104"/>
      <c r="AM73" s="104"/>
      <c r="AN73" s="104"/>
      <c r="AO73" s="104"/>
      <c r="AP73" s="104"/>
      <c r="AQ73" s="104"/>
      <c r="AR73" s="104"/>
      <c r="AS73" s="104"/>
      <c r="AT73" s="104"/>
      <c r="AU73" s="104"/>
      <c r="AV73" s="104"/>
      <c r="AW73" s="104"/>
      <c r="AX73" s="104"/>
      <c r="AY73" s="104"/>
      <c r="AZ73" s="104"/>
      <c r="BA73" s="104"/>
      <c r="BB73" s="104"/>
      <c r="BC73" s="104"/>
      <c r="BD73" s="113" t="str">
        <f t="shared" si="6"/>
        <v>1</v>
      </c>
      <c r="BE73" s="104"/>
      <c r="BF73" s="104"/>
      <c r="BG73" s="104"/>
      <c r="BH73" s="104"/>
      <c r="BI73" s="104"/>
      <c r="BJ73" s="104"/>
      <c r="BK73" s="104"/>
    </row>
    <row r="74" spans="1:104" x14ac:dyDescent="0.2">
      <c r="A74" s="105"/>
      <c r="B74" s="106"/>
      <c r="C74" s="171" t="s">
        <v>28</v>
      </c>
      <c r="D74" s="172"/>
      <c r="E74" s="109">
        <v>1</v>
      </c>
      <c r="F74" s="110"/>
      <c r="G74" s="111"/>
      <c r="H74" s="112"/>
      <c r="I74" s="107"/>
      <c r="K74" s="107"/>
      <c r="M74" s="108">
        <v>1</v>
      </c>
      <c r="O74" s="94"/>
      <c r="Z74" s="104"/>
      <c r="AA74" s="104"/>
      <c r="AB74" s="104"/>
      <c r="AC74" s="104"/>
      <c r="AD74" s="104"/>
      <c r="AE74" s="104"/>
      <c r="AF74" s="104"/>
      <c r="AG74" s="104"/>
      <c r="AH74" s="104"/>
      <c r="AI74" s="104"/>
      <c r="AJ74" s="104"/>
      <c r="AK74" s="104"/>
      <c r="AL74" s="104"/>
      <c r="AM74" s="104"/>
      <c r="AN74" s="104"/>
      <c r="AO74" s="104"/>
      <c r="AP74" s="104"/>
      <c r="AQ74" s="104"/>
      <c r="AR74" s="104"/>
      <c r="AS74" s="104"/>
      <c r="AT74" s="104"/>
      <c r="AU74" s="104"/>
      <c r="AV74" s="104"/>
      <c r="AW74" s="104"/>
      <c r="AX74" s="104"/>
      <c r="AY74" s="104"/>
      <c r="AZ74" s="104"/>
      <c r="BA74" s="104"/>
      <c r="BB74" s="104"/>
      <c r="BC74" s="104"/>
      <c r="BD74" s="113" t="str">
        <f t="shared" si="6"/>
        <v>4.NP:</v>
      </c>
      <c r="BE74" s="104"/>
      <c r="BF74" s="104"/>
      <c r="BG74" s="104"/>
      <c r="BH74" s="104"/>
      <c r="BI74" s="104"/>
      <c r="BJ74" s="104"/>
      <c r="BK74" s="104"/>
    </row>
    <row r="75" spans="1:104" x14ac:dyDescent="0.2">
      <c r="A75" s="95">
        <v>8</v>
      </c>
      <c r="B75" s="96" t="s">
        <v>77</v>
      </c>
      <c r="C75" s="97" t="s">
        <v>78</v>
      </c>
      <c r="D75" s="98" t="s">
        <v>76</v>
      </c>
      <c r="E75" s="99">
        <v>4</v>
      </c>
      <c r="F75" s="100"/>
      <c r="G75" s="101">
        <f>E75*F75</f>
        <v>0</v>
      </c>
      <c r="H75" s="102">
        <v>3.4999999999989501E-3</v>
      </c>
      <c r="I75" s="103">
        <f>E75*H75</f>
        <v>1.3999999999995801E-2</v>
      </c>
      <c r="J75" s="102"/>
      <c r="K75" s="103">
        <f>E75*J75</f>
        <v>0</v>
      </c>
      <c r="O75" s="94"/>
      <c r="Z75" s="104"/>
      <c r="AA75" s="104">
        <v>3</v>
      </c>
      <c r="AB75" s="104">
        <v>1</v>
      </c>
      <c r="AC75" s="104">
        <v>5536019601</v>
      </c>
      <c r="AD75" s="104"/>
      <c r="AE75" s="104"/>
      <c r="AF75" s="104"/>
      <c r="AG75" s="104"/>
      <c r="AH75" s="104"/>
      <c r="AI75" s="104"/>
      <c r="AJ75" s="104"/>
      <c r="AK75" s="104"/>
      <c r="AL75" s="104"/>
      <c r="AM75" s="104"/>
      <c r="AN75" s="104"/>
      <c r="AO75" s="104"/>
      <c r="AP75" s="104"/>
      <c r="AQ75" s="104"/>
      <c r="AR75" s="104"/>
      <c r="AS75" s="104"/>
      <c r="AT75" s="104"/>
      <c r="AU75" s="104"/>
      <c r="AV75" s="104"/>
      <c r="AW75" s="104"/>
      <c r="AX75" s="104"/>
      <c r="AY75" s="104"/>
      <c r="AZ75" s="104"/>
      <c r="BA75" s="104"/>
      <c r="BB75" s="104"/>
      <c r="BC75" s="104"/>
      <c r="BD75" s="104"/>
      <c r="BE75" s="104"/>
      <c r="BF75" s="104"/>
      <c r="BG75" s="104"/>
      <c r="BH75" s="104"/>
      <c r="BI75" s="104"/>
      <c r="BJ75" s="104"/>
      <c r="BK75" s="104"/>
      <c r="CA75" s="104">
        <v>3</v>
      </c>
      <c r="CB75" s="104">
        <v>1</v>
      </c>
      <c r="CZ75" s="61">
        <v>1</v>
      </c>
    </row>
    <row r="76" spans="1:104" x14ac:dyDescent="0.2">
      <c r="A76" s="105"/>
      <c r="B76" s="106"/>
      <c r="C76" s="171" t="s">
        <v>44</v>
      </c>
      <c r="D76" s="172"/>
      <c r="E76" s="109">
        <v>0</v>
      </c>
      <c r="F76" s="110"/>
      <c r="G76" s="111"/>
      <c r="H76" s="112"/>
      <c r="I76" s="107"/>
      <c r="K76" s="107"/>
      <c r="M76" s="108" t="s">
        <v>44</v>
      </c>
      <c r="O76" s="94"/>
      <c r="Z76" s="104"/>
      <c r="AA76" s="104"/>
      <c r="AB76" s="104"/>
      <c r="AC76" s="104"/>
      <c r="AD76" s="104"/>
      <c r="AE76" s="104"/>
      <c r="AF76" s="104"/>
      <c r="AG76" s="104"/>
      <c r="AH76" s="104"/>
      <c r="AI76" s="104"/>
      <c r="AJ76" s="104"/>
      <c r="AK76" s="104"/>
      <c r="AL76" s="104"/>
      <c r="AM76" s="104"/>
      <c r="AN76" s="104"/>
      <c r="AO76" s="104"/>
      <c r="AP76" s="104"/>
      <c r="AQ76" s="104"/>
      <c r="AR76" s="104"/>
      <c r="AS76" s="104"/>
      <c r="AT76" s="104"/>
      <c r="AU76" s="104"/>
      <c r="AV76" s="104"/>
      <c r="AW76" s="104"/>
      <c r="AX76" s="104"/>
      <c r="AY76" s="104"/>
      <c r="AZ76" s="104"/>
      <c r="BA76" s="104"/>
      <c r="BB76" s="104"/>
      <c r="BC76" s="104"/>
      <c r="BD76" s="113" t="str">
        <f t="shared" ref="BD76:BD83" si="7">C75</f>
        <v>Dvířka revizní 400 x 400 mm</v>
      </c>
      <c r="BE76" s="104"/>
      <c r="BF76" s="104"/>
      <c r="BG76" s="104"/>
      <c r="BH76" s="104"/>
      <c r="BI76" s="104"/>
      <c r="BJ76" s="104"/>
      <c r="BK76" s="104"/>
    </row>
    <row r="77" spans="1:104" x14ac:dyDescent="0.2">
      <c r="A77" s="105"/>
      <c r="B77" s="106"/>
      <c r="C77" s="171" t="s">
        <v>28</v>
      </c>
      <c r="D77" s="172"/>
      <c r="E77" s="109">
        <v>1</v>
      </c>
      <c r="F77" s="110"/>
      <c r="G77" s="111"/>
      <c r="H77" s="112"/>
      <c r="I77" s="107"/>
      <c r="K77" s="107"/>
      <c r="M77" s="108">
        <v>1</v>
      </c>
      <c r="O77" s="94"/>
      <c r="Z77" s="104"/>
      <c r="AA77" s="104"/>
      <c r="AB77" s="104"/>
      <c r="AC77" s="104"/>
      <c r="AD77" s="104"/>
      <c r="AE77" s="104"/>
      <c r="AF77" s="104"/>
      <c r="AG77" s="104"/>
      <c r="AH77" s="104"/>
      <c r="AI77" s="104"/>
      <c r="AJ77" s="104"/>
      <c r="AK77" s="104"/>
      <c r="AL77" s="104"/>
      <c r="AM77" s="104"/>
      <c r="AN77" s="104"/>
      <c r="AO77" s="104"/>
      <c r="AP77" s="104"/>
      <c r="AQ77" s="104"/>
      <c r="AR77" s="104"/>
      <c r="AS77" s="104"/>
      <c r="AT77" s="104"/>
      <c r="AU77" s="104"/>
      <c r="AV77" s="104"/>
      <c r="AW77" s="104"/>
      <c r="AX77" s="104"/>
      <c r="AY77" s="104"/>
      <c r="AZ77" s="104"/>
      <c r="BA77" s="104"/>
      <c r="BB77" s="104"/>
      <c r="BC77" s="104"/>
      <c r="BD77" s="113" t="str">
        <f t="shared" si="7"/>
        <v>1.NP:</v>
      </c>
      <c r="BE77" s="104"/>
      <c r="BF77" s="104"/>
      <c r="BG77" s="104"/>
      <c r="BH77" s="104"/>
      <c r="BI77" s="104"/>
      <c r="BJ77" s="104"/>
      <c r="BK77" s="104"/>
    </row>
    <row r="78" spans="1:104" x14ac:dyDescent="0.2">
      <c r="A78" s="105"/>
      <c r="B78" s="106"/>
      <c r="C78" s="171" t="s">
        <v>46</v>
      </c>
      <c r="D78" s="172"/>
      <c r="E78" s="109">
        <v>0</v>
      </c>
      <c r="F78" s="110"/>
      <c r="G78" s="111"/>
      <c r="H78" s="112"/>
      <c r="I78" s="107"/>
      <c r="K78" s="107"/>
      <c r="M78" s="108" t="s">
        <v>46</v>
      </c>
      <c r="O78" s="94"/>
      <c r="Z78" s="104"/>
      <c r="AA78" s="104"/>
      <c r="AB78" s="104"/>
      <c r="AC78" s="104"/>
      <c r="AD78" s="104"/>
      <c r="AE78" s="104"/>
      <c r="AF78" s="104"/>
      <c r="AG78" s="104"/>
      <c r="AH78" s="104"/>
      <c r="AI78" s="104"/>
      <c r="AJ78" s="104"/>
      <c r="AK78" s="104"/>
      <c r="AL78" s="104"/>
      <c r="AM78" s="104"/>
      <c r="AN78" s="104"/>
      <c r="AO78" s="104"/>
      <c r="AP78" s="104"/>
      <c r="AQ78" s="104"/>
      <c r="AR78" s="104"/>
      <c r="AS78" s="104"/>
      <c r="AT78" s="104"/>
      <c r="AU78" s="104"/>
      <c r="AV78" s="104"/>
      <c r="AW78" s="104"/>
      <c r="AX78" s="104"/>
      <c r="AY78" s="104"/>
      <c r="AZ78" s="104"/>
      <c r="BA78" s="104"/>
      <c r="BB78" s="104"/>
      <c r="BC78" s="104"/>
      <c r="BD78" s="113" t="str">
        <f t="shared" si="7"/>
        <v>1</v>
      </c>
      <c r="BE78" s="104"/>
      <c r="BF78" s="104"/>
      <c r="BG78" s="104"/>
      <c r="BH78" s="104"/>
      <c r="BI78" s="104"/>
      <c r="BJ78" s="104"/>
      <c r="BK78" s="104"/>
    </row>
    <row r="79" spans="1:104" x14ac:dyDescent="0.2">
      <c r="A79" s="105"/>
      <c r="B79" s="106"/>
      <c r="C79" s="171" t="s">
        <v>28</v>
      </c>
      <c r="D79" s="172"/>
      <c r="E79" s="109">
        <v>1</v>
      </c>
      <c r="F79" s="110"/>
      <c r="G79" s="111"/>
      <c r="H79" s="112"/>
      <c r="I79" s="107"/>
      <c r="K79" s="107"/>
      <c r="M79" s="108">
        <v>1</v>
      </c>
      <c r="O79" s="94"/>
      <c r="Z79" s="104"/>
      <c r="AA79" s="104"/>
      <c r="AB79" s="104"/>
      <c r="AC79" s="104"/>
      <c r="AD79" s="104"/>
      <c r="AE79" s="104"/>
      <c r="AF79" s="104"/>
      <c r="AG79" s="104"/>
      <c r="AH79" s="104"/>
      <c r="AI79" s="104"/>
      <c r="AJ79" s="104"/>
      <c r="AK79" s="104"/>
      <c r="AL79" s="104"/>
      <c r="AM79" s="104"/>
      <c r="AN79" s="104"/>
      <c r="AO79" s="104"/>
      <c r="AP79" s="104"/>
      <c r="AQ79" s="104"/>
      <c r="AR79" s="104"/>
      <c r="AS79" s="104"/>
      <c r="AT79" s="104"/>
      <c r="AU79" s="104"/>
      <c r="AV79" s="104"/>
      <c r="AW79" s="104"/>
      <c r="AX79" s="104"/>
      <c r="AY79" s="104"/>
      <c r="AZ79" s="104"/>
      <c r="BA79" s="104"/>
      <c r="BB79" s="104"/>
      <c r="BC79" s="104"/>
      <c r="BD79" s="113" t="str">
        <f t="shared" si="7"/>
        <v>2.NP:</v>
      </c>
      <c r="BE79" s="104"/>
      <c r="BF79" s="104"/>
      <c r="BG79" s="104"/>
      <c r="BH79" s="104"/>
      <c r="BI79" s="104"/>
      <c r="BJ79" s="104"/>
      <c r="BK79" s="104"/>
    </row>
    <row r="80" spans="1:104" x14ac:dyDescent="0.2">
      <c r="A80" s="105"/>
      <c r="B80" s="106"/>
      <c r="C80" s="171" t="s">
        <v>48</v>
      </c>
      <c r="D80" s="172"/>
      <c r="E80" s="109">
        <v>0</v>
      </c>
      <c r="F80" s="110"/>
      <c r="G80" s="111"/>
      <c r="H80" s="112"/>
      <c r="I80" s="107"/>
      <c r="K80" s="107"/>
      <c r="M80" s="108" t="s">
        <v>48</v>
      </c>
      <c r="O80" s="94"/>
      <c r="Z80" s="104"/>
      <c r="AA80" s="104"/>
      <c r="AB80" s="104"/>
      <c r="AC80" s="104"/>
      <c r="AD80" s="104"/>
      <c r="AE80" s="104"/>
      <c r="AF80" s="104"/>
      <c r="AG80" s="104"/>
      <c r="AH80" s="104"/>
      <c r="AI80" s="104"/>
      <c r="AJ80" s="104"/>
      <c r="AK80" s="104"/>
      <c r="AL80" s="104"/>
      <c r="AM80" s="104"/>
      <c r="AN80" s="104"/>
      <c r="AO80" s="104"/>
      <c r="AP80" s="104"/>
      <c r="AQ80" s="104"/>
      <c r="AR80" s="104"/>
      <c r="AS80" s="104"/>
      <c r="AT80" s="104"/>
      <c r="AU80" s="104"/>
      <c r="AV80" s="104"/>
      <c r="AW80" s="104"/>
      <c r="AX80" s="104"/>
      <c r="AY80" s="104"/>
      <c r="AZ80" s="104"/>
      <c r="BA80" s="104"/>
      <c r="BB80" s="104"/>
      <c r="BC80" s="104"/>
      <c r="BD80" s="113" t="str">
        <f t="shared" si="7"/>
        <v>1</v>
      </c>
      <c r="BE80" s="104"/>
      <c r="BF80" s="104"/>
      <c r="BG80" s="104"/>
      <c r="BH80" s="104"/>
      <c r="BI80" s="104"/>
      <c r="BJ80" s="104"/>
      <c r="BK80" s="104"/>
    </row>
    <row r="81" spans="1:104" x14ac:dyDescent="0.2">
      <c r="A81" s="105"/>
      <c r="B81" s="106"/>
      <c r="C81" s="171" t="s">
        <v>28</v>
      </c>
      <c r="D81" s="172"/>
      <c r="E81" s="109">
        <v>1</v>
      </c>
      <c r="F81" s="110"/>
      <c r="G81" s="111"/>
      <c r="H81" s="112"/>
      <c r="I81" s="107"/>
      <c r="K81" s="107"/>
      <c r="M81" s="108">
        <v>1</v>
      </c>
      <c r="O81" s="94"/>
      <c r="Z81" s="104"/>
      <c r="AA81" s="104"/>
      <c r="AB81" s="104"/>
      <c r="AC81" s="104"/>
      <c r="AD81" s="104"/>
      <c r="AE81" s="104"/>
      <c r="AF81" s="104"/>
      <c r="AG81" s="104"/>
      <c r="AH81" s="104"/>
      <c r="AI81" s="104"/>
      <c r="AJ81" s="104"/>
      <c r="AK81" s="104"/>
      <c r="AL81" s="104"/>
      <c r="AM81" s="104"/>
      <c r="AN81" s="104"/>
      <c r="AO81" s="104"/>
      <c r="AP81" s="104"/>
      <c r="AQ81" s="104"/>
      <c r="AR81" s="104"/>
      <c r="AS81" s="104"/>
      <c r="AT81" s="104"/>
      <c r="AU81" s="104"/>
      <c r="AV81" s="104"/>
      <c r="AW81" s="104"/>
      <c r="AX81" s="104"/>
      <c r="AY81" s="104"/>
      <c r="AZ81" s="104"/>
      <c r="BA81" s="104"/>
      <c r="BB81" s="104"/>
      <c r="BC81" s="104"/>
      <c r="BD81" s="113" t="str">
        <f t="shared" si="7"/>
        <v>3.NP:</v>
      </c>
      <c r="BE81" s="104"/>
      <c r="BF81" s="104"/>
      <c r="BG81" s="104"/>
      <c r="BH81" s="104"/>
      <c r="BI81" s="104"/>
      <c r="BJ81" s="104"/>
      <c r="BK81" s="104"/>
    </row>
    <row r="82" spans="1:104" x14ac:dyDescent="0.2">
      <c r="A82" s="105"/>
      <c r="B82" s="106"/>
      <c r="C82" s="171" t="s">
        <v>49</v>
      </c>
      <c r="D82" s="172"/>
      <c r="E82" s="109">
        <v>0</v>
      </c>
      <c r="F82" s="110"/>
      <c r="G82" s="111"/>
      <c r="H82" s="112"/>
      <c r="I82" s="107"/>
      <c r="K82" s="107"/>
      <c r="M82" s="108" t="s">
        <v>49</v>
      </c>
      <c r="O82" s="94"/>
      <c r="Z82" s="104"/>
      <c r="AA82" s="104"/>
      <c r="AB82" s="104"/>
      <c r="AC82" s="104"/>
      <c r="AD82" s="104"/>
      <c r="AE82" s="104"/>
      <c r="AF82" s="104"/>
      <c r="AG82" s="104"/>
      <c r="AH82" s="104"/>
      <c r="AI82" s="104"/>
      <c r="AJ82" s="104"/>
      <c r="AK82" s="104"/>
      <c r="AL82" s="104"/>
      <c r="AM82" s="104"/>
      <c r="AN82" s="104"/>
      <c r="AO82" s="104"/>
      <c r="AP82" s="104"/>
      <c r="AQ82" s="104"/>
      <c r="AR82" s="104"/>
      <c r="AS82" s="104"/>
      <c r="AT82" s="104"/>
      <c r="AU82" s="104"/>
      <c r="AV82" s="104"/>
      <c r="AW82" s="104"/>
      <c r="AX82" s="104"/>
      <c r="AY82" s="104"/>
      <c r="AZ82" s="104"/>
      <c r="BA82" s="104"/>
      <c r="BB82" s="104"/>
      <c r="BC82" s="104"/>
      <c r="BD82" s="113" t="str">
        <f t="shared" si="7"/>
        <v>1</v>
      </c>
      <c r="BE82" s="104"/>
      <c r="BF82" s="104"/>
      <c r="BG82" s="104"/>
      <c r="BH82" s="104"/>
      <c r="BI82" s="104"/>
      <c r="BJ82" s="104"/>
      <c r="BK82" s="104"/>
    </row>
    <row r="83" spans="1:104" x14ac:dyDescent="0.2">
      <c r="A83" s="105"/>
      <c r="B83" s="106"/>
      <c r="C83" s="171" t="s">
        <v>28</v>
      </c>
      <c r="D83" s="172"/>
      <c r="E83" s="109">
        <v>1</v>
      </c>
      <c r="F83" s="110"/>
      <c r="G83" s="111"/>
      <c r="H83" s="112"/>
      <c r="I83" s="107"/>
      <c r="K83" s="107"/>
      <c r="M83" s="108">
        <v>1</v>
      </c>
      <c r="O83" s="94"/>
      <c r="Z83" s="104"/>
      <c r="AA83" s="104"/>
      <c r="AB83" s="104"/>
      <c r="AC83" s="104"/>
      <c r="AD83" s="104"/>
      <c r="AE83" s="104"/>
      <c r="AF83" s="104"/>
      <c r="AG83" s="104"/>
      <c r="AH83" s="104"/>
      <c r="AI83" s="104"/>
      <c r="AJ83" s="104"/>
      <c r="AK83" s="104"/>
      <c r="AL83" s="104"/>
      <c r="AM83" s="104"/>
      <c r="AN83" s="104"/>
      <c r="AO83" s="104"/>
      <c r="AP83" s="104"/>
      <c r="AQ83" s="104"/>
      <c r="AR83" s="104"/>
      <c r="AS83" s="104"/>
      <c r="AT83" s="104"/>
      <c r="AU83" s="104"/>
      <c r="AV83" s="104"/>
      <c r="AW83" s="104"/>
      <c r="AX83" s="104"/>
      <c r="AY83" s="104"/>
      <c r="AZ83" s="104"/>
      <c r="BA83" s="104"/>
      <c r="BB83" s="104"/>
      <c r="BC83" s="104"/>
      <c r="BD83" s="113" t="str">
        <f t="shared" si="7"/>
        <v>4.NP:</v>
      </c>
      <c r="BE83" s="104"/>
      <c r="BF83" s="104"/>
      <c r="BG83" s="104"/>
      <c r="BH83" s="104"/>
      <c r="BI83" s="104"/>
      <c r="BJ83" s="104"/>
      <c r="BK83" s="104"/>
    </row>
    <row r="84" spans="1:104" x14ac:dyDescent="0.2">
      <c r="A84" s="114" t="s">
        <v>30</v>
      </c>
      <c r="B84" s="115" t="s">
        <v>72</v>
      </c>
      <c r="C84" s="116" t="s">
        <v>73</v>
      </c>
      <c r="D84" s="117"/>
      <c r="E84" s="118"/>
      <c r="F84" s="118"/>
      <c r="G84" s="119">
        <f>SUM(G65:G83)</f>
        <v>0</v>
      </c>
      <c r="H84" s="120"/>
      <c r="I84" s="121">
        <f>SUM(I65:I83)</f>
        <v>1.5599999999995624E-2</v>
      </c>
      <c r="J84" s="122"/>
      <c r="K84" s="121">
        <f>SUM(K65:K83)</f>
        <v>0</v>
      </c>
      <c r="O84" s="94"/>
      <c r="X84" s="123">
        <f>K84</f>
        <v>0</v>
      </c>
      <c r="Y84" s="123">
        <f>I84</f>
        <v>1.5599999999995624E-2</v>
      </c>
      <c r="Z84" s="124">
        <f>G84</f>
        <v>0</v>
      </c>
      <c r="AA84" s="104"/>
      <c r="AB84" s="104"/>
      <c r="AC84" s="104"/>
      <c r="AD84" s="104"/>
      <c r="AE84" s="104"/>
      <c r="AF84" s="104"/>
      <c r="AG84" s="104"/>
      <c r="AH84" s="104"/>
      <c r="AI84" s="104"/>
      <c r="AJ84" s="104"/>
      <c r="AK84" s="104"/>
      <c r="AL84" s="104"/>
      <c r="AM84" s="104"/>
      <c r="AN84" s="104"/>
      <c r="AO84" s="104"/>
      <c r="AP84" s="104"/>
      <c r="AQ84" s="104"/>
      <c r="AR84" s="104"/>
      <c r="AS84" s="104"/>
      <c r="AT84" s="104"/>
      <c r="AU84" s="104"/>
      <c r="AV84" s="104"/>
      <c r="AW84" s="104"/>
      <c r="AX84" s="104"/>
      <c r="AY84" s="104"/>
      <c r="AZ84" s="104"/>
      <c r="BA84" s="125"/>
      <c r="BB84" s="125"/>
      <c r="BC84" s="125"/>
      <c r="BD84" s="125"/>
      <c r="BE84" s="125"/>
      <c r="BF84" s="125"/>
      <c r="BG84" s="104"/>
      <c r="BH84" s="104"/>
      <c r="BI84" s="104"/>
      <c r="BJ84" s="104"/>
      <c r="BK84" s="104"/>
    </row>
    <row r="85" spans="1:104" ht="14.25" customHeight="1" x14ac:dyDescent="0.2">
      <c r="A85" s="86" t="s">
        <v>27</v>
      </c>
      <c r="B85" s="87" t="s">
        <v>79</v>
      </c>
      <c r="C85" s="88" t="s">
        <v>80</v>
      </c>
      <c r="D85" s="89"/>
      <c r="E85" s="90"/>
      <c r="F85" s="90"/>
      <c r="G85" s="91"/>
      <c r="H85" s="92"/>
      <c r="I85" s="93"/>
      <c r="J85" s="92"/>
      <c r="K85" s="93"/>
      <c r="O85" s="94"/>
    </row>
    <row r="86" spans="1:104" x14ac:dyDescent="0.2">
      <c r="A86" s="95">
        <v>9</v>
      </c>
      <c r="B86" s="96" t="s">
        <v>81</v>
      </c>
      <c r="C86" s="97" t="s">
        <v>82</v>
      </c>
      <c r="D86" s="98" t="s">
        <v>29</v>
      </c>
      <c r="E86" s="99">
        <v>2.4</v>
      </c>
      <c r="F86" s="100"/>
      <c r="G86" s="101">
        <f>E86*F86</f>
        <v>0</v>
      </c>
      <c r="H86" s="102">
        <v>1.21000000000038E-3</v>
      </c>
      <c r="I86" s="103">
        <f>E86*H86</f>
        <v>2.9040000000009119E-3</v>
      </c>
      <c r="J86" s="102">
        <v>0</v>
      </c>
      <c r="K86" s="103">
        <f>E86*J86</f>
        <v>0</v>
      </c>
      <c r="O86" s="94"/>
      <c r="Z86" s="104"/>
      <c r="AA86" s="104">
        <v>1</v>
      </c>
      <c r="AB86" s="104">
        <v>1</v>
      </c>
      <c r="AC86" s="104">
        <v>1</v>
      </c>
      <c r="AD86" s="104"/>
      <c r="AE86" s="104"/>
      <c r="AF86" s="104"/>
      <c r="AG86" s="104"/>
      <c r="AH86" s="104"/>
      <c r="AI86" s="104"/>
      <c r="AJ86" s="104"/>
      <c r="AK86" s="104"/>
      <c r="AL86" s="104"/>
      <c r="AM86" s="104"/>
      <c r="AN86" s="104"/>
      <c r="AO86" s="104"/>
      <c r="AP86" s="104"/>
      <c r="AQ86" s="104"/>
      <c r="AR86" s="104"/>
      <c r="AS86" s="104"/>
      <c r="AT86" s="104"/>
      <c r="AU86" s="104"/>
      <c r="AV86" s="104"/>
      <c r="AW86" s="104"/>
      <c r="AX86" s="104"/>
      <c r="AY86" s="104"/>
      <c r="AZ86" s="104"/>
      <c r="BA86" s="104"/>
      <c r="BB86" s="104"/>
      <c r="BC86" s="104"/>
      <c r="BD86" s="104"/>
      <c r="BE86" s="104"/>
      <c r="BF86" s="104"/>
      <c r="BG86" s="104"/>
      <c r="BH86" s="104"/>
      <c r="BI86" s="104"/>
      <c r="BJ86" s="104"/>
      <c r="BK86" s="104"/>
      <c r="CA86" s="104">
        <v>1</v>
      </c>
      <c r="CB86" s="104">
        <v>1</v>
      </c>
      <c r="CZ86" s="61">
        <v>1</v>
      </c>
    </row>
    <row r="87" spans="1:104" x14ac:dyDescent="0.2">
      <c r="A87" s="105"/>
      <c r="B87" s="106"/>
      <c r="C87" s="171" t="s">
        <v>44</v>
      </c>
      <c r="D87" s="172"/>
      <c r="E87" s="109">
        <v>0</v>
      </c>
      <c r="F87" s="110"/>
      <c r="G87" s="111"/>
      <c r="H87" s="112"/>
      <c r="I87" s="107"/>
      <c r="K87" s="107"/>
      <c r="M87" s="108" t="s">
        <v>44</v>
      </c>
      <c r="O87" s="94"/>
      <c r="Z87" s="104"/>
      <c r="AA87" s="104"/>
      <c r="AB87" s="104"/>
      <c r="AC87" s="104"/>
      <c r="AD87" s="104"/>
      <c r="AE87" s="104"/>
      <c r="AF87" s="104"/>
      <c r="AG87" s="104"/>
      <c r="AH87" s="104"/>
      <c r="AI87" s="104"/>
      <c r="AJ87" s="104"/>
      <c r="AK87" s="104"/>
      <c r="AL87" s="104"/>
      <c r="AM87" s="104"/>
      <c r="AN87" s="104"/>
      <c r="AO87" s="104"/>
      <c r="AP87" s="104"/>
      <c r="AQ87" s="104"/>
      <c r="AR87" s="104"/>
      <c r="AS87" s="104"/>
      <c r="AT87" s="104"/>
      <c r="AU87" s="104"/>
      <c r="AV87" s="104"/>
      <c r="AW87" s="104"/>
      <c r="AX87" s="104"/>
      <c r="AY87" s="104"/>
      <c r="AZ87" s="104"/>
      <c r="BA87" s="104"/>
      <c r="BB87" s="104"/>
      <c r="BC87" s="104"/>
      <c r="BD87" s="113" t="str">
        <f t="shared" ref="BD87:BD94" si="8">C86</f>
        <v>Lešení lehké pomocné, výška podlahy do 1,2 m</v>
      </c>
      <c r="BE87" s="104"/>
      <c r="BF87" s="104"/>
      <c r="BG87" s="104"/>
      <c r="BH87" s="104"/>
      <c r="BI87" s="104"/>
      <c r="BJ87" s="104"/>
      <c r="BK87" s="104"/>
    </row>
    <row r="88" spans="1:104" x14ac:dyDescent="0.2">
      <c r="A88" s="105"/>
      <c r="B88" s="106"/>
      <c r="C88" s="171" t="s">
        <v>83</v>
      </c>
      <c r="D88" s="172"/>
      <c r="E88" s="109">
        <v>0.6</v>
      </c>
      <c r="F88" s="110"/>
      <c r="G88" s="111"/>
      <c r="H88" s="112"/>
      <c r="I88" s="107"/>
      <c r="K88" s="107"/>
      <c r="M88" s="108" t="s">
        <v>83</v>
      </c>
      <c r="O88" s="94"/>
      <c r="Z88" s="104"/>
      <c r="AA88" s="104"/>
      <c r="AB88" s="104"/>
      <c r="AC88" s="104"/>
      <c r="AD88" s="104"/>
      <c r="AE88" s="104"/>
      <c r="AF88" s="104"/>
      <c r="AG88" s="104"/>
      <c r="AH88" s="104"/>
      <c r="AI88" s="104"/>
      <c r="AJ88" s="104"/>
      <c r="AK88" s="104"/>
      <c r="AL88" s="104"/>
      <c r="AM88" s="104"/>
      <c r="AN88" s="104"/>
      <c r="AO88" s="104"/>
      <c r="AP88" s="104"/>
      <c r="AQ88" s="104"/>
      <c r="AR88" s="104"/>
      <c r="AS88" s="104"/>
      <c r="AT88" s="104"/>
      <c r="AU88" s="104"/>
      <c r="AV88" s="104"/>
      <c r="AW88" s="104"/>
      <c r="AX88" s="104"/>
      <c r="AY88" s="104"/>
      <c r="AZ88" s="104"/>
      <c r="BA88" s="104"/>
      <c r="BB88" s="104"/>
      <c r="BC88" s="104"/>
      <c r="BD88" s="113" t="str">
        <f t="shared" si="8"/>
        <v>1.NP:</v>
      </c>
      <c r="BE88" s="104"/>
      <c r="BF88" s="104"/>
      <c r="BG88" s="104"/>
      <c r="BH88" s="104"/>
      <c r="BI88" s="104"/>
      <c r="BJ88" s="104"/>
      <c r="BK88" s="104"/>
    </row>
    <row r="89" spans="1:104" x14ac:dyDescent="0.2">
      <c r="A89" s="105"/>
      <c r="B89" s="106"/>
      <c r="C89" s="171" t="s">
        <v>46</v>
      </c>
      <c r="D89" s="172"/>
      <c r="E89" s="109">
        <v>0</v>
      </c>
      <c r="F89" s="110"/>
      <c r="G89" s="111"/>
      <c r="H89" s="112"/>
      <c r="I89" s="107"/>
      <c r="K89" s="107"/>
      <c r="M89" s="108" t="s">
        <v>46</v>
      </c>
      <c r="O89" s="94"/>
      <c r="Z89" s="104"/>
      <c r="AA89" s="104"/>
      <c r="AB89" s="104"/>
      <c r="AC89" s="104"/>
      <c r="AD89" s="104"/>
      <c r="AE89" s="104"/>
      <c r="AF89" s="104"/>
      <c r="AG89" s="104"/>
      <c r="AH89" s="104"/>
      <c r="AI89" s="104"/>
      <c r="AJ89" s="104"/>
      <c r="AK89" s="104"/>
      <c r="AL89" s="104"/>
      <c r="AM89" s="104"/>
      <c r="AN89" s="104"/>
      <c r="AO89" s="104"/>
      <c r="AP89" s="104"/>
      <c r="AQ89" s="104"/>
      <c r="AR89" s="104"/>
      <c r="AS89" s="104"/>
      <c r="AT89" s="104"/>
      <c r="AU89" s="104"/>
      <c r="AV89" s="104"/>
      <c r="AW89" s="104"/>
      <c r="AX89" s="104"/>
      <c r="AY89" s="104"/>
      <c r="AZ89" s="104"/>
      <c r="BA89" s="104"/>
      <c r="BB89" s="104"/>
      <c r="BC89" s="104"/>
      <c r="BD89" s="113" t="str">
        <f t="shared" si="8"/>
        <v>1,0*0,6</v>
      </c>
      <c r="BE89" s="104"/>
      <c r="BF89" s="104"/>
      <c r="BG89" s="104"/>
      <c r="BH89" s="104"/>
      <c r="BI89" s="104"/>
      <c r="BJ89" s="104"/>
      <c r="BK89" s="104"/>
    </row>
    <row r="90" spans="1:104" x14ac:dyDescent="0.2">
      <c r="A90" s="105"/>
      <c r="B90" s="106"/>
      <c r="C90" s="171" t="s">
        <v>83</v>
      </c>
      <c r="D90" s="172"/>
      <c r="E90" s="109">
        <v>0.6</v>
      </c>
      <c r="F90" s="110"/>
      <c r="G90" s="111"/>
      <c r="H90" s="112"/>
      <c r="I90" s="107"/>
      <c r="K90" s="107"/>
      <c r="M90" s="108" t="s">
        <v>83</v>
      </c>
      <c r="O90" s="94"/>
      <c r="Z90" s="104"/>
      <c r="AA90" s="104"/>
      <c r="AB90" s="104"/>
      <c r="AC90" s="104"/>
      <c r="AD90" s="104"/>
      <c r="AE90" s="104"/>
      <c r="AF90" s="104"/>
      <c r="AG90" s="104"/>
      <c r="AH90" s="104"/>
      <c r="AI90" s="104"/>
      <c r="AJ90" s="104"/>
      <c r="AK90" s="104"/>
      <c r="AL90" s="104"/>
      <c r="AM90" s="104"/>
      <c r="AN90" s="104"/>
      <c r="AO90" s="104"/>
      <c r="AP90" s="104"/>
      <c r="AQ90" s="104"/>
      <c r="AR90" s="104"/>
      <c r="AS90" s="104"/>
      <c r="AT90" s="104"/>
      <c r="AU90" s="104"/>
      <c r="AV90" s="104"/>
      <c r="AW90" s="104"/>
      <c r="AX90" s="104"/>
      <c r="AY90" s="104"/>
      <c r="AZ90" s="104"/>
      <c r="BA90" s="104"/>
      <c r="BB90" s="104"/>
      <c r="BC90" s="104"/>
      <c r="BD90" s="113" t="str">
        <f t="shared" si="8"/>
        <v>2.NP:</v>
      </c>
      <c r="BE90" s="104"/>
      <c r="BF90" s="104"/>
      <c r="BG90" s="104"/>
      <c r="BH90" s="104"/>
      <c r="BI90" s="104"/>
      <c r="BJ90" s="104"/>
      <c r="BK90" s="104"/>
    </row>
    <row r="91" spans="1:104" x14ac:dyDescent="0.2">
      <c r="A91" s="105"/>
      <c r="B91" s="106"/>
      <c r="C91" s="171" t="s">
        <v>48</v>
      </c>
      <c r="D91" s="172"/>
      <c r="E91" s="109">
        <v>0</v>
      </c>
      <c r="F91" s="110"/>
      <c r="G91" s="111"/>
      <c r="H91" s="112"/>
      <c r="I91" s="107"/>
      <c r="K91" s="107"/>
      <c r="M91" s="108" t="s">
        <v>48</v>
      </c>
      <c r="O91" s="94"/>
      <c r="Z91" s="104"/>
      <c r="AA91" s="104"/>
      <c r="AB91" s="104"/>
      <c r="AC91" s="104"/>
      <c r="AD91" s="104"/>
      <c r="AE91" s="104"/>
      <c r="AF91" s="104"/>
      <c r="AG91" s="104"/>
      <c r="AH91" s="104"/>
      <c r="AI91" s="104"/>
      <c r="AJ91" s="104"/>
      <c r="AK91" s="104"/>
      <c r="AL91" s="104"/>
      <c r="AM91" s="104"/>
      <c r="AN91" s="104"/>
      <c r="AO91" s="104"/>
      <c r="AP91" s="104"/>
      <c r="AQ91" s="104"/>
      <c r="AR91" s="104"/>
      <c r="AS91" s="104"/>
      <c r="AT91" s="104"/>
      <c r="AU91" s="104"/>
      <c r="AV91" s="104"/>
      <c r="AW91" s="104"/>
      <c r="AX91" s="104"/>
      <c r="AY91" s="104"/>
      <c r="AZ91" s="104"/>
      <c r="BA91" s="104"/>
      <c r="BB91" s="104"/>
      <c r="BC91" s="104"/>
      <c r="BD91" s="113" t="str">
        <f t="shared" si="8"/>
        <v>1,0*0,6</v>
      </c>
      <c r="BE91" s="104"/>
      <c r="BF91" s="104"/>
      <c r="BG91" s="104"/>
      <c r="BH91" s="104"/>
      <c r="BI91" s="104"/>
      <c r="BJ91" s="104"/>
      <c r="BK91" s="104"/>
    </row>
    <row r="92" spans="1:104" x14ac:dyDescent="0.2">
      <c r="A92" s="105"/>
      <c r="B92" s="106"/>
      <c r="C92" s="171" t="s">
        <v>83</v>
      </c>
      <c r="D92" s="172"/>
      <c r="E92" s="109">
        <v>0.6</v>
      </c>
      <c r="F92" s="110"/>
      <c r="G92" s="111"/>
      <c r="H92" s="112"/>
      <c r="I92" s="107"/>
      <c r="K92" s="107"/>
      <c r="M92" s="108" t="s">
        <v>83</v>
      </c>
      <c r="O92" s="94"/>
      <c r="Z92" s="104"/>
      <c r="AA92" s="104"/>
      <c r="AB92" s="104"/>
      <c r="AC92" s="104"/>
      <c r="AD92" s="104"/>
      <c r="AE92" s="104"/>
      <c r="AF92" s="104"/>
      <c r="AG92" s="104"/>
      <c r="AH92" s="104"/>
      <c r="AI92" s="104"/>
      <c r="AJ92" s="104"/>
      <c r="AK92" s="104"/>
      <c r="AL92" s="104"/>
      <c r="AM92" s="104"/>
      <c r="AN92" s="104"/>
      <c r="AO92" s="104"/>
      <c r="AP92" s="104"/>
      <c r="AQ92" s="104"/>
      <c r="AR92" s="104"/>
      <c r="AS92" s="104"/>
      <c r="AT92" s="104"/>
      <c r="AU92" s="104"/>
      <c r="AV92" s="104"/>
      <c r="AW92" s="104"/>
      <c r="AX92" s="104"/>
      <c r="AY92" s="104"/>
      <c r="AZ92" s="104"/>
      <c r="BA92" s="104"/>
      <c r="BB92" s="104"/>
      <c r="BC92" s="104"/>
      <c r="BD92" s="113" t="str">
        <f t="shared" si="8"/>
        <v>3.NP:</v>
      </c>
      <c r="BE92" s="104"/>
      <c r="BF92" s="104"/>
      <c r="BG92" s="104"/>
      <c r="BH92" s="104"/>
      <c r="BI92" s="104"/>
      <c r="BJ92" s="104"/>
      <c r="BK92" s="104"/>
    </row>
    <row r="93" spans="1:104" x14ac:dyDescent="0.2">
      <c r="A93" s="105"/>
      <c r="B93" s="106"/>
      <c r="C93" s="171" t="s">
        <v>49</v>
      </c>
      <c r="D93" s="172"/>
      <c r="E93" s="109">
        <v>0</v>
      </c>
      <c r="F93" s="110"/>
      <c r="G93" s="111"/>
      <c r="H93" s="112"/>
      <c r="I93" s="107"/>
      <c r="K93" s="107"/>
      <c r="M93" s="108" t="s">
        <v>49</v>
      </c>
      <c r="O93" s="94"/>
      <c r="Z93" s="104"/>
      <c r="AA93" s="104"/>
      <c r="AB93" s="104"/>
      <c r="AC93" s="104"/>
      <c r="AD93" s="104"/>
      <c r="AE93" s="104"/>
      <c r="AF93" s="104"/>
      <c r="AG93" s="104"/>
      <c r="AH93" s="104"/>
      <c r="AI93" s="104"/>
      <c r="AJ93" s="104"/>
      <c r="AK93" s="104"/>
      <c r="AL93" s="104"/>
      <c r="AM93" s="104"/>
      <c r="AN93" s="104"/>
      <c r="AO93" s="104"/>
      <c r="AP93" s="104"/>
      <c r="AQ93" s="104"/>
      <c r="AR93" s="104"/>
      <c r="AS93" s="104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13" t="str">
        <f t="shared" si="8"/>
        <v>1,0*0,6</v>
      </c>
      <c r="BE93" s="104"/>
      <c r="BF93" s="104"/>
      <c r="BG93" s="104"/>
      <c r="BH93" s="104"/>
      <c r="BI93" s="104"/>
      <c r="BJ93" s="104"/>
      <c r="BK93" s="104"/>
    </row>
    <row r="94" spans="1:104" x14ac:dyDescent="0.2">
      <c r="A94" s="105"/>
      <c r="B94" s="106"/>
      <c r="C94" s="171" t="s">
        <v>83</v>
      </c>
      <c r="D94" s="172"/>
      <c r="E94" s="109">
        <v>0.6</v>
      </c>
      <c r="F94" s="110"/>
      <c r="G94" s="111"/>
      <c r="H94" s="112"/>
      <c r="I94" s="107"/>
      <c r="K94" s="107"/>
      <c r="M94" s="108" t="s">
        <v>83</v>
      </c>
      <c r="O94" s="94"/>
      <c r="Z94" s="104"/>
      <c r="AA94" s="104"/>
      <c r="AB94" s="104"/>
      <c r="AC94" s="104"/>
      <c r="AD94" s="104"/>
      <c r="AE94" s="104"/>
      <c r="AF94" s="104"/>
      <c r="AG94" s="104"/>
      <c r="AH94" s="104"/>
      <c r="AI94" s="104"/>
      <c r="AJ94" s="104"/>
      <c r="AK94" s="104"/>
      <c r="AL94" s="104"/>
      <c r="AM94" s="104"/>
      <c r="AN94" s="104"/>
      <c r="AO94" s="104"/>
      <c r="AP94" s="104"/>
      <c r="AQ94" s="104"/>
      <c r="AR94" s="104"/>
      <c r="AS94" s="104"/>
      <c r="AT94" s="104"/>
      <c r="AU94" s="104"/>
      <c r="AV94" s="104"/>
      <c r="AW94" s="104"/>
      <c r="AX94" s="104"/>
      <c r="AY94" s="104"/>
      <c r="AZ94" s="104"/>
      <c r="BA94" s="104"/>
      <c r="BB94" s="104"/>
      <c r="BC94" s="104"/>
      <c r="BD94" s="113" t="str">
        <f t="shared" si="8"/>
        <v>4.NP:</v>
      </c>
      <c r="BE94" s="104"/>
      <c r="BF94" s="104"/>
      <c r="BG94" s="104"/>
      <c r="BH94" s="104"/>
      <c r="BI94" s="104"/>
      <c r="BJ94" s="104"/>
      <c r="BK94" s="104"/>
    </row>
    <row r="95" spans="1:104" x14ac:dyDescent="0.2">
      <c r="A95" s="114" t="s">
        <v>30</v>
      </c>
      <c r="B95" s="115" t="s">
        <v>79</v>
      </c>
      <c r="C95" s="116" t="s">
        <v>80</v>
      </c>
      <c r="D95" s="117"/>
      <c r="E95" s="118"/>
      <c r="F95" s="118"/>
      <c r="G95" s="119">
        <f>SUM(G85:G94)</f>
        <v>0</v>
      </c>
      <c r="H95" s="120"/>
      <c r="I95" s="121">
        <f>SUM(I85:I94)</f>
        <v>2.9040000000009119E-3</v>
      </c>
      <c r="J95" s="122"/>
      <c r="K95" s="121">
        <f>SUM(K85:K94)</f>
        <v>0</v>
      </c>
      <c r="O95" s="94"/>
      <c r="X95" s="123">
        <f>K95</f>
        <v>0</v>
      </c>
      <c r="Y95" s="123">
        <f>I95</f>
        <v>2.9040000000009119E-3</v>
      </c>
      <c r="Z95" s="124">
        <f>G95</f>
        <v>0</v>
      </c>
      <c r="AA95" s="104"/>
      <c r="AB95" s="104"/>
      <c r="AC95" s="104"/>
      <c r="AD95" s="104"/>
      <c r="AE95" s="104"/>
      <c r="AF95" s="104"/>
      <c r="AG95" s="104"/>
      <c r="AH95" s="104"/>
      <c r="AI95" s="104"/>
      <c r="AJ95" s="104"/>
      <c r="AK95" s="104"/>
      <c r="AL95" s="104"/>
      <c r="AM95" s="104"/>
      <c r="AN95" s="104"/>
      <c r="AO95" s="104"/>
      <c r="AP95" s="104"/>
      <c r="AQ95" s="104"/>
      <c r="AR95" s="104"/>
      <c r="AS95" s="104"/>
      <c r="AT95" s="104"/>
      <c r="AU95" s="104"/>
      <c r="AV95" s="104"/>
      <c r="AW95" s="104"/>
      <c r="AX95" s="104"/>
      <c r="AY95" s="104"/>
      <c r="AZ95" s="104"/>
      <c r="BA95" s="125"/>
      <c r="BB95" s="125"/>
      <c r="BC95" s="125"/>
      <c r="BD95" s="125"/>
      <c r="BE95" s="125"/>
      <c r="BF95" s="125"/>
      <c r="BG95" s="104"/>
      <c r="BH95" s="104"/>
      <c r="BI95" s="104"/>
      <c r="BJ95" s="104"/>
      <c r="BK95" s="104"/>
    </row>
    <row r="96" spans="1:104" ht="14.25" customHeight="1" x14ac:dyDescent="0.2">
      <c r="A96" s="86" t="s">
        <v>27</v>
      </c>
      <c r="B96" s="87" t="s">
        <v>84</v>
      </c>
      <c r="C96" s="88" t="s">
        <v>85</v>
      </c>
      <c r="D96" s="89"/>
      <c r="E96" s="90"/>
      <c r="F96" s="90"/>
      <c r="G96" s="91"/>
      <c r="H96" s="92"/>
      <c r="I96" s="93"/>
      <c r="J96" s="92"/>
      <c r="K96" s="93"/>
      <c r="O96" s="94"/>
    </row>
    <row r="97" spans="1:104" x14ac:dyDescent="0.2">
      <c r="A97" s="95">
        <v>10</v>
      </c>
      <c r="B97" s="96" t="s">
        <v>86</v>
      </c>
      <c r="C97" s="97" t="s">
        <v>87</v>
      </c>
      <c r="D97" s="98" t="s">
        <v>29</v>
      </c>
      <c r="E97" s="99">
        <v>9.5075000000000003</v>
      </c>
      <c r="F97" s="100"/>
      <c r="G97" s="101">
        <f>E97*F97</f>
        <v>0</v>
      </c>
      <c r="H97" s="102">
        <v>6.7000000000039305E-4</v>
      </c>
      <c r="I97" s="103">
        <f>E97*H97</f>
        <v>6.3700250000037371E-3</v>
      </c>
      <c r="J97" s="102">
        <v>-0.13100000000008499</v>
      </c>
      <c r="K97" s="103">
        <f>E97*J97</f>
        <v>-1.2454825000008081</v>
      </c>
      <c r="O97" s="94"/>
      <c r="Z97" s="104"/>
      <c r="AA97" s="104">
        <v>1</v>
      </c>
      <c r="AB97" s="104">
        <v>1</v>
      </c>
      <c r="AC97" s="104">
        <v>1</v>
      </c>
      <c r="AD97" s="104"/>
      <c r="AE97" s="104"/>
      <c r="AF97" s="104"/>
      <c r="AG97" s="104"/>
      <c r="AH97" s="104"/>
      <c r="AI97" s="104"/>
      <c r="AJ97" s="104"/>
      <c r="AK97" s="104"/>
      <c r="AL97" s="104"/>
      <c r="AM97" s="104"/>
      <c r="AN97" s="104"/>
      <c r="AO97" s="104"/>
      <c r="AP97" s="104"/>
      <c r="AQ97" s="104"/>
      <c r="AR97" s="104"/>
      <c r="AS97" s="104"/>
      <c r="AT97" s="104"/>
      <c r="AU97" s="104"/>
      <c r="AV97" s="104"/>
      <c r="AW97" s="104"/>
      <c r="AX97" s="104"/>
      <c r="AY97" s="104"/>
      <c r="AZ97" s="104"/>
      <c r="BA97" s="104"/>
      <c r="BB97" s="104"/>
      <c r="BC97" s="104"/>
      <c r="BD97" s="104"/>
      <c r="BE97" s="104"/>
      <c r="BF97" s="104"/>
      <c r="BG97" s="104"/>
      <c r="BH97" s="104"/>
      <c r="BI97" s="104"/>
      <c r="BJ97" s="104"/>
      <c r="BK97" s="104"/>
      <c r="CA97" s="104">
        <v>1</v>
      </c>
      <c r="CB97" s="104">
        <v>1</v>
      </c>
      <c r="CZ97" s="61">
        <v>1</v>
      </c>
    </row>
    <row r="98" spans="1:104" x14ac:dyDescent="0.2">
      <c r="A98" s="105"/>
      <c r="B98" s="106"/>
      <c r="C98" s="171" t="s">
        <v>44</v>
      </c>
      <c r="D98" s="172"/>
      <c r="E98" s="109">
        <v>0</v>
      </c>
      <c r="F98" s="110"/>
      <c r="G98" s="111"/>
      <c r="H98" s="112"/>
      <c r="I98" s="107"/>
      <c r="K98" s="107"/>
      <c r="M98" s="108" t="s">
        <v>44</v>
      </c>
      <c r="O98" s="94"/>
      <c r="Z98" s="104"/>
      <c r="AA98" s="104"/>
      <c r="AB98" s="104"/>
      <c r="AC98" s="104"/>
      <c r="AD98" s="104"/>
      <c r="AE98" s="104"/>
      <c r="AF98" s="104"/>
      <c r="AG98" s="104"/>
      <c r="AH98" s="104"/>
      <c r="AI98" s="104"/>
      <c r="AJ98" s="104"/>
      <c r="AK98" s="104"/>
      <c r="AL98" s="104"/>
      <c r="AM98" s="104"/>
      <c r="AN98" s="104"/>
      <c r="AO98" s="104"/>
      <c r="AP98" s="104"/>
      <c r="AQ98" s="104"/>
      <c r="AR98" s="104"/>
      <c r="AS98" s="104"/>
      <c r="AT98" s="104"/>
      <c r="AU98" s="104"/>
      <c r="AV98" s="104"/>
      <c r="AW98" s="104"/>
      <c r="AX98" s="104"/>
      <c r="AY98" s="104"/>
      <c r="AZ98" s="104"/>
      <c r="BA98" s="104"/>
      <c r="BB98" s="104"/>
      <c r="BC98" s="104"/>
      <c r="BD98" s="113" t="str">
        <f t="shared" ref="BD98:BD105" si="9">C97</f>
        <v>Bourání příček cihelných tl. 10 cm</v>
      </c>
      <c r="BE98" s="104"/>
      <c r="BF98" s="104"/>
      <c r="BG98" s="104"/>
      <c r="BH98" s="104"/>
      <c r="BI98" s="104"/>
      <c r="BJ98" s="104"/>
      <c r="BK98" s="104"/>
    </row>
    <row r="99" spans="1:104" x14ac:dyDescent="0.2">
      <c r="A99" s="105"/>
      <c r="B99" s="106"/>
      <c r="C99" s="171" t="s">
        <v>88</v>
      </c>
      <c r="D99" s="172"/>
      <c r="E99" s="109">
        <v>2.12</v>
      </c>
      <c r="F99" s="110"/>
      <c r="G99" s="111"/>
      <c r="H99" s="112"/>
      <c r="I99" s="107"/>
      <c r="K99" s="107"/>
      <c r="M99" s="108" t="s">
        <v>88</v>
      </c>
      <c r="O99" s="94"/>
      <c r="Z99" s="104"/>
      <c r="AA99" s="104"/>
      <c r="AB99" s="104"/>
      <c r="AC99" s="104"/>
      <c r="AD99" s="104"/>
      <c r="AE99" s="104"/>
      <c r="AF99" s="104"/>
      <c r="AG99" s="104"/>
      <c r="AH99" s="104"/>
      <c r="AI99" s="104"/>
      <c r="AJ99" s="104"/>
      <c r="AK99" s="104"/>
      <c r="AL99" s="104"/>
      <c r="AM99" s="104"/>
      <c r="AN99" s="104"/>
      <c r="AO99" s="104"/>
      <c r="AP99" s="104"/>
      <c r="AQ99" s="104"/>
      <c r="AR99" s="104"/>
      <c r="AS99" s="104"/>
      <c r="AT99" s="104"/>
      <c r="AU99" s="104"/>
      <c r="AV99" s="104"/>
      <c r="AW99" s="104"/>
      <c r="AX99" s="104"/>
      <c r="AY99" s="104"/>
      <c r="AZ99" s="104"/>
      <c r="BA99" s="104"/>
      <c r="BB99" s="104"/>
      <c r="BC99" s="104"/>
      <c r="BD99" s="113" t="str">
        <f t="shared" si="9"/>
        <v>1.NP:</v>
      </c>
      <c r="BE99" s="104"/>
      <c r="BF99" s="104"/>
      <c r="BG99" s="104"/>
      <c r="BH99" s="104"/>
      <c r="BI99" s="104"/>
      <c r="BJ99" s="104"/>
      <c r="BK99" s="104"/>
    </row>
    <row r="100" spans="1:104" x14ac:dyDescent="0.2">
      <c r="A100" s="105"/>
      <c r="B100" s="106"/>
      <c r="C100" s="171" t="s">
        <v>46</v>
      </c>
      <c r="D100" s="172"/>
      <c r="E100" s="109">
        <v>0</v>
      </c>
      <c r="F100" s="110"/>
      <c r="G100" s="111"/>
      <c r="H100" s="112"/>
      <c r="I100" s="107"/>
      <c r="K100" s="107"/>
      <c r="M100" s="108" t="s">
        <v>46</v>
      </c>
      <c r="O100" s="94"/>
      <c r="Z100" s="104"/>
      <c r="AA100" s="104"/>
      <c r="AB100" s="104"/>
      <c r="AC100" s="104"/>
      <c r="AD100" s="104"/>
      <c r="AE100" s="104"/>
      <c r="AF100" s="104"/>
      <c r="AG100" s="104"/>
      <c r="AH100" s="104"/>
      <c r="AI100" s="104"/>
      <c r="AJ100" s="104"/>
      <c r="AK100" s="104"/>
      <c r="AL100" s="104"/>
      <c r="AM100" s="104"/>
      <c r="AN100" s="104"/>
      <c r="AO100" s="104"/>
      <c r="AP100" s="104"/>
      <c r="AQ100" s="104"/>
      <c r="AR100" s="104"/>
      <c r="AS100" s="104"/>
      <c r="AT100" s="104"/>
      <c r="AU100" s="104"/>
      <c r="AV100" s="104"/>
      <c r="AW100" s="104"/>
      <c r="AX100" s="104"/>
      <c r="AY100" s="104"/>
      <c r="AZ100" s="104"/>
      <c r="BA100" s="104"/>
      <c r="BB100" s="104"/>
      <c r="BC100" s="104"/>
      <c r="BD100" s="113" t="str">
        <f t="shared" si="9"/>
        <v>2,65*(0,5+0,3)</v>
      </c>
      <c r="BE100" s="104"/>
      <c r="BF100" s="104"/>
      <c r="BG100" s="104"/>
      <c r="BH100" s="104"/>
      <c r="BI100" s="104"/>
      <c r="BJ100" s="104"/>
      <c r="BK100" s="104"/>
    </row>
    <row r="101" spans="1:104" x14ac:dyDescent="0.2">
      <c r="A101" s="105"/>
      <c r="B101" s="106"/>
      <c r="C101" s="171" t="s">
        <v>89</v>
      </c>
      <c r="D101" s="172"/>
      <c r="E101" s="109">
        <v>2.0750000000000002</v>
      </c>
      <c r="F101" s="110"/>
      <c r="G101" s="111"/>
      <c r="H101" s="112"/>
      <c r="I101" s="107"/>
      <c r="K101" s="107"/>
      <c r="M101" s="108" t="s">
        <v>89</v>
      </c>
      <c r="O101" s="94"/>
      <c r="Z101" s="104"/>
      <c r="AA101" s="104"/>
      <c r="AB101" s="104"/>
      <c r="AC101" s="104"/>
      <c r="AD101" s="104"/>
      <c r="AE101" s="104"/>
      <c r="AF101" s="104"/>
      <c r="AG101" s="104"/>
      <c r="AH101" s="104"/>
      <c r="AI101" s="104"/>
      <c r="AJ101" s="104"/>
      <c r="AK101" s="104"/>
      <c r="AL101" s="104"/>
      <c r="AM101" s="104"/>
      <c r="AN101" s="104"/>
      <c r="AO101" s="104"/>
      <c r="AP101" s="104"/>
      <c r="AQ101" s="104"/>
      <c r="AR101" s="104"/>
      <c r="AS101" s="104"/>
      <c r="AT101" s="104"/>
      <c r="AU101" s="104"/>
      <c r="AV101" s="104"/>
      <c r="AW101" s="104"/>
      <c r="AX101" s="104"/>
      <c r="AY101" s="104"/>
      <c r="AZ101" s="104"/>
      <c r="BA101" s="104"/>
      <c r="BB101" s="104"/>
      <c r="BC101" s="104"/>
      <c r="BD101" s="113" t="str">
        <f t="shared" si="9"/>
        <v>2.NP:</v>
      </c>
      <c r="BE101" s="104"/>
      <c r="BF101" s="104"/>
      <c r="BG101" s="104"/>
      <c r="BH101" s="104"/>
      <c r="BI101" s="104"/>
      <c r="BJ101" s="104"/>
      <c r="BK101" s="104"/>
    </row>
    <row r="102" spans="1:104" x14ac:dyDescent="0.2">
      <c r="A102" s="105"/>
      <c r="B102" s="106"/>
      <c r="C102" s="171" t="s">
        <v>48</v>
      </c>
      <c r="D102" s="172"/>
      <c r="E102" s="109">
        <v>0</v>
      </c>
      <c r="F102" s="110"/>
      <c r="G102" s="111"/>
      <c r="H102" s="112"/>
      <c r="I102" s="107"/>
      <c r="K102" s="107"/>
      <c r="M102" s="108" t="s">
        <v>48</v>
      </c>
      <c r="O102" s="94"/>
      <c r="Z102" s="104"/>
      <c r="AA102" s="104"/>
      <c r="AB102" s="104"/>
      <c r="AC102" s="104"/>
      <c r="AD102" s="104"/>
      <c r="AE102" s="104"/>
      <c r="AF102" s="104"/>
      <c r="AG102" s="104"/>
      <c r="AH102" s="104"/>
      <c r="AI102" s="104"/>
      <c r="AJ102" s="104"/>
      <c r="AK102" s="104"/>
      <c r="AL102" s="104"/>
      <c r="AM102" s="104"/>
      <c r="AN102" s="104"/>
      <c r="AO102" s="104"/>
      <c r="AP102" s="104"/>
      <c r="AQ102" s="104"/>
      <c r="AR102" s="104"/>
      <c r="AS102" s="104"/>
      <c r="AT102" s="104"/>
      <c r="AU102" s="104"/>
      <c r="AV102" s="104"/>
      <c r="AW102" s="104"/>
      <c r="AX102" s="104"/>
      <c r="AY102" s="104"/>
      <c r="AZ102" s="104"/>
      <c r="BA102" s="104"/>
      <c r="BB102" s="104"/>
      <c r="BC102" s="104"/>
      <c r="BD102" s="113" t="str">
        <f t="shared" si="9"/>
        <v>2,5*(0,515+0,315)</v>
      </c>
      <c r="BE102" s="104"/>
      <c r="BF102" s="104"/>
      <c r="BG102" s="104"/>
      <c r="BH102" s="104"/>
      <c r="BI102" s="104"/>
      <c r="BJ102" s="104"/>
      <c r="BK102" s="104"/>
    </row>
    <row r="103" spans="1:104" x14ac:dyDescent="0.2">
      <c r="A103" s="105"/>
      <c r="B103" s="106"/>
      <c r="C103" s="171" t="s">
        <v>89</v>
      </c>
      <c r="D103" s="172"/>
      <c r="E103" s="109">
        <v>2.0750000000000002</v>
      </c>
      <c r="F103" s="110"/>
      <c r="G103" s="111"/>
      <c r="H103" s="112"/>
      <c r="I103" s="107"/>
      <c r="K103" s="107"/>
      <c r="M103" s="108" t="s">
        <v>89</v>
      </c>
      <c r="O103" s="94"/>
      <c r="Z103" s="104"/>
      <c r="AA103" s="104"/>
      <c r="AB103" s="104"/>
      <c r="AC103" s="104"/>
      <c r="AD103" s="104"/>
      <c r="AE103" s="104"/>
      <c r="AF103" s="104"/>
      <c r="AG103" s="104"/>
      <c r="AH103" s="104"/>
      <c r="AI103" s="104"/>
      <c r="AJ103" s="104"/>
      <c r="AK103" s="104"/>
      <c r="AL103" s="104"/>
      <c r="AM103" s="104"/>
      <c r="AN103" s="104"/>
      <c r="AO103" s="104"/>
      <c r="AP103" s="104"/>
      <c r="AQ103" s="104"/>
      <c r="AR103" s="104"/>
      <c r="AS103" s="104"/>
      <c r="AT103" s="104"/>
      <c r="AU103" s="104"/>
      <c r="AV103" s="104"/>
      <c r="AW103" s="104"/>
      <c r="AX103" s="104"/>
      <c r="AY103" s="104"/>
      <c r="AZ103" s="104"/>
      <c r="BA103" s="104"/>
      <c r="BB103" s="104"/>
      <c r="BC103" s="104"/>
      <c r="BD103" s="113" t="str">
        <f t="shared" si="9"/>
        <v>3.NP:</v>
      </c>
      <c r="BE103" s="104"/>
      <c r="BF103" s="104"/>
      <c r="BG103" s="104"/>
      <c r="BH103" s="104"/>
      <c r="BI103" s="104"/>
      <c r="BJ103" s="104"/>
      <c r="BK103" s="104"/>
    </row>
    <row r="104" spans="1:104" x14ac:dyDescent="0.2">
      <c r="A104" s="105"/>
      <c r="B104" s="106"/>
      <c r="C104" s="171" t="s">
        <v>49</v>
      </c>
      <c r="D104" s="172"/>
      <c r="E104" s="109">
        <v>0</v>
      </c>
      <c r="F104" s="110"/>
      <c r="G104" s="111"/>
      <c r="H104" s="112"/>
      <c r="I104" s="107"/>
      <c r="K104" s="107"/>
      <c r="M104" s="108" t="s">
        <v>49</v>
      </c>
      <c r="O104" s="94"/>
      <c r="Z104" s="104"/>
      <c r="AA104" s="104"/>
      <c r="AB104" s="104"/>
      <c r="AC104" s="104"/>
      <c r="AD104" s="104"/>
      <c r="AE104" s="104"/>
      <c r="AF104" s="104"/>
      <c r="AG104" s="104"/>
      <c r="AH104" s="104"/>
      <c r="AI104" s="104"/>
      <c r="AJ104" s="104"/>
      <c r="AK104" s="104"/>
      <c r="AL104" s="104"/>
      <c r="AM104" s="104"/>
      <c r="AN104" s="104"/>
      <c r="AO104" s="104"/>
      <c r="AP104" s="104"/>
      <c r="AQ104" s="104"/>
      <c r="AR104" s="104"/>
      <c r="AS104" s="104"/>
      <c r="AT104" s="104"/>
      <c r="AU104" s="104"/>
      <c r="AV104" s="104"/>
      <c r="AW104" s="104"/>
      <c r="AX104" s="104"/>
      <c r="AY104" s="104"/>
      <c r="AZ104" s="104"/>
      <c r="BA104" s="104"/>
      <c r="BB104" s="104"/>
      <c r="BC104" s="104"/>
      <c r="BD104" s="113" t="str">
        <f t="shared" si="9"/>
        <v>2,5*(0,515+0,315)</v>
      </c>
      <c r="BE104" s="104"/>
      <c r="BF104" s="104"/>
      <c r="BG104" s="104"/>
      <c r="BH104" s="104"/>
      <c r="BI104" s="104"/>
      <c r="BJ104" s="104"/>
      <c r="BK104" s="104"/>
    </row>
    <row r="105" spans="1:104" x14ac:dyDescent="0.2">
      <c r="A105" s="105"/>
      <c r="B105" s="106"/>
      <c r="C105" s="171" t="s">
        <v>90</v>
      </c>
      <c r="D105" s="172"/>
      <c r="E105" s="109">
        <v>3.2374999999999998</v>
      </c>
      <c r="F105" s="110"/>
      <c r="G105" s="111"/>
      <c r="H105" s="112"/>
      <c r="I105" s="107"/>
      <c r="K105" s="107"/>
      <c r="M105" s="108" t="s">
        <v>90</v>
      </c>
      <c r="O105" s="94"/>
      <c r="Z105" s="104"/>
      <c r="AA105" s="104"/>
      <c r="AB105" s="104"/>
      <c r="AC105" s="104"/>
      <c r="AD105" s="104"/>
      <c r="AE105" s="104"/>
      <c r="AF105" s="104"/>
      <c r="AG105" s="104"/>
      <c r="AH105" s="104"/>
      <c r="AI105" s="104"/>
      <c r="AJ105" s="104"/>
      <c r="AK105" s="104"/>
      <c r="AL105" s="104"/>
      <c r="AM105" s="104"/>
      <c r="AN105" s="104"/>
      <c r="AO105" s="104"/>
      <c r="AP105" s="104"/>
      <c r="AQ105" s="104"/>
      <c r="AR105" s="104"/>
      <c r="AS105" s="104"/>
      <c r="AT105" s="104"/>
      <c r="AU105" s="104"/>
      <c r="AV105" s="104"/>
      <c r="AW105" s="104"/>
      <c r="AX105" s="104"/>
      <c r="AY105" s="104"/>
      <c r="AZ105" s="104"/>
      <c r="BA105" s="104"/>
      <c r="BB105" s="104"/>
      <c r="BC105" s="104"/>
      <c r="BD105" s="113" t="str">
        <f t="shared" si="9"/>
        <v>4.NP:</v>
      </c>
      <c r="BE105" s="104"/>
      <c r="BF105" s="104"/>
      <c r="BG105" s="104"/>
      <c r="BH105" s="104"/>
      <c r="BI105" s="104"/>
      <c r="BJ105" s="104"/>
      <c r="BK105" s="104"/>
    </row>
    <row r="106" spans="1:104" x14ac:dyDescent="0.2">
      <c r="A106" s="114" t="s">
        <v>30</v>
      </c>
      <c r="B106" s="115" t="s">
        <v>84</v>
      </c>
      <c r="C106" s="116" t="s">
        <v>85</v>
      </c>
      <c r="D106" s="117"/>
      <c r="E106" s="118"/>
      <c r="F106" s="118"/>
      <c r="G106" s="119">
        <f>SUM(G96:G105)</f>
        <v>0</v>
      </c>
      <c r="H106" s="120"/>
      <c r="I106" s="121">
        <f>SUM(I96:I105)</f>
        <v>6.3700250000037371E-3</v>
      </c>
      <c r="J106" s="122"/>
      <c r="K106" s="121">
        <f>SUM(K96:K105)</f>
        <v>-1.2454825000008081</v>
      </c>
      <c r="O106" s="94"/>
      <c r="X106" s="123">
        <f>K106</f>
        <v>-1.2454825000008081</v>
      </c>
      <c r="Y106" s="123">
        <f>I106</f>
        <v>6.3700250000037371E-3</v>
      </c>
      <c r="Z106" s="124">
        <f>G106</f>
        <v>0</v>
      </c>
      <c r="AA106" s="104"/>
      <c r="AB106" s="104"/>
      <c r="AC106" s="104"/>
      <c r="AD106" s="104"/>
      <c r="AE106" s="104"/>
      <c r="AF106" s="104"/>
      <c r="AG106" s="104"/>
      <c r="AH106" s="104"/>
      <c r="AI106" s="104"/>
      <c r="AJ106" s="104"/>
      <c r="AK106" s="104"/>
      <c r="AL106" s="104"/>
      <c r="AM106" s="104"/>
      <c r="AN106" s="104"/>
      <c r="AO106" s="104"/>
      <c r="AP106" s="104"/>
      <c r="AQ106" s="104"/>
      <c r="AR106" s="104"/>
      <c r="AS106" s="104"/>
      <c r="AT106" s="104"/>
      <c r="AU106" s="104"/>
      <c r="AV106" s="104"/>
      <c r="AW106" s="104"/>
      <c r="AX106" s="104"/>
      <c r="AY106" s="104"/>
      <c r="AZ106" s="104"/>
      <c r="BA106" s="125"/>
      <c r="BB106" s="125"/>
      <c r="BC106" s="125"/>
      <c r="BD106" s="125"/>
      <c r="BE106" s="125"/>
      <c r="BF106" s="125"/>
      <c r="BG106" s="104"/>
      <c r="BH106" s="104"/>
      <c r="BI106" s="104"/>
      <c r="BJ106" s="104"/>
      <c r="BK106" s="104"/>
    </row>
    <row r="107" spans="1:104" ht="14.25" customHeight="1" x14ac:dyDescent="0.2">
      <c r="A107" s="86" t="s">
        <v>27</v>
      </c>
      <c r="B107" s="87" t="s">
        <v>91</v>
      </c>
      <c r="C107" s="88" t="s">
        <v>92</v>
      </c>
      <c r="D107" s="89"/>
      <c r="E107" s="90"/>
      <c r="F107" s="90"/>
      <c r="G107" s="91"/>
      <c r="H107" s="92"/>
      <c r="I107" s="93"/>
      <c r="J107" s="92"/>
      <c r="K107" s="93"/>
      <c r="O107" s="94"/>
    </row>
    <row r="108" spans="1:104" x14ac:dyDescent="0.2">
      <c r="A108" s="95">
        <v>11</v>
      </c>
      <c r="B108" s="96" t="s">
        <v>93</v>
      </c>
      <c r="C108" s="97" t="s">
        <v>94</v>
      </c>
      <c r="D108" s="98" t="s">
        <v>95</v>
      </c>
      <c r="E108" s="99">
        <v>0.81564641500004598</v>
      </c>
      <c r="F108" s="100"/>
      <c r="G108" s="101">
        <f>E108*F108</f>
        <v>0</v>
      </c>
      <c r="H108" s="102">
        <v>0</v>
      </c>
      <c r="I108" s="103">
        <f>E108*H108</f>
        <v>0</v>
      </c>
      <c r="J108" s="102"/>
      <c r="K108" s="103">
        <f>E108*J108</f>
        <v>0</v>
      </c>
      <c r="O108" s="94"/>
      <c r="Z108" s="104"/>
      <c r="AA108" s="104">
        <v>7</v>
      </c>
      <c r="AB108" s="104">
        <v>1</v>
      </c>
      <c r="AC108" s="104">
        <v>2</v>
      </c>
      <c r="AD108" s="104"/>
      <c r="AE108" s="104"/>
      <c r="AF108" s="104"/>
      <c r="AG108" s="104"/>
      <c r="AH108" s="104"/>
      <c r="AI108" s="104"/>
      <c r="AJ108" s="104"/>
      <c r="AK108" s="104"/>
      <c r="AL108" s="104"/>
      <c r="AM108" s="104"/>
      <c r="AN108" s="104"/>
      <c r="AO108" s="104"/>
      <c r="AP108" s="104"/>
      <c r="AQ108" s="104"/>
      <c r="AR108" s="104"/>
      <c r="AS108" s="104"/>
      <c r="AT108" s="104"/>
      <c r="AU108" s="104"/>
      <c r="AV108" s="104"/>
      <c r="AW108" s="104"/>
      <c r="AX108" s="104"/>
      <c r="AY108" s="104"/>
      <c r="AZ108" s="104"/>
      <c r="BA108" s="104"/>
      <c r="BB108" s="104"/>
      <c r="BC108" s="104"/>
      <c r="BD108" s="104"/>
      <c r="BE108" s="104"/>
      <c r="BF108" s="104"/>
      <c r="BG108" s="104"/>
      <c r="BH108" s="104"/>
      <c r="BI108" s="104"/>
      <c r="BJ108" s="104"/>
      <c r="BK108" s="104"/>
      <c r="CA108" s="104">
        <v>7</v>
      </c>
      <c r="CB108" s="104">
        <v>1</v>
      </c>
      <c r="CZ108" s="61">
        <v>1</v>
      </c>
    </row>
    <row r="109" spans="1:104" x14ac:dyDescent="0.2">
      <c r="A109" s="114" t="s">
        <v>30</v>
      </c>
      <c r="B109" s="115" t="s">
        <v>91</v>
      </c>
      <c r="C109" s="116" t="s">
        <v>92</v>
      </c>
      <c r="D109" s="117"/>
      <c r="E109" s="118"/>
      <c r="F109" s="118"/>
      <c r="G109" s="119">
        <f>SUM(G107:G108)</f>
        <v>0</v>
      </c>
      <c r="H109" s="120"/>
      <c r="I109" s="121">
        <f>SUM(I107:I108)</f>
        <v>0</v>
      </c>
      <c r="J109" s="122"/>
      <c r="K109" s="121">
        <f>SUM(K107:K108)</f>
        <v>0</v>
      </c>
      <c r="O109" s="94"/>
      <c r="X109" s="123">
        <f>K109</f>
        <v>0</v>
      </c>
      <c r="Y109" s="123">
        <f>I109</f>
        <v>0</v>
      </c>
      <c r="Z109" s="124">
        <f>G109</f>
        <v>0</v>
      </c>
      <c r="AA109" s="104"/>
      <c r="AB109" s="104"/>
      <c r="AC109" s="104"/>
      <c r="AD109" s="104"/>
      <c r="AE109" s="104"/>
      <c r="AF109" s="104"/>
      <c r="AG109" s="104"/>
      <c r="AH109" s="104"/>
      <c r="AI109" s="104"/>
      <c r="AJ109" s="104"/>
      <c r="AK109" s="104"/>
      <c r="AL109" s="104"/>
      <c r="AM109" s="104"/>
      <c r="AN109" s="104"/>
      <c r="AO109" s="104"/>
      <c r="AP109" s="104"/>
      <c r="AQ109" s="104"/>
      <c r="AR109" s="104"/>
      <c r="AS109" s="104"/>
      <c r="AT109" s="104"/>
      <c r="AU109" s="104"/>
      <c r="AV109" s="104"/>
      <c r="AW109" s="104"/>
      <c r="AX109" s="104"/>
      <c r="AY109" s="104"/>
      <c r="AZ109" s="104"/>
      <c r="BA109" s="125"/>
      <c r="BB109" s="125"/>
      <c r="BC109" s="125"/>
      <c r="BD109" s="125"/>
      <c r="BE109" s="125"/>
      <c r="BF109" s="125"/>
      <c r="BG109" s="104"/>
      <c r="BH109" s="104"/>
      <c r="BI109" s="104"/>
      <c r="BJ109" s="104"/>
      <c r="BK109" s="104"/>
    </row>
    <row r="110" spans="1:104" ht="14.25" customHeight="1" x14ac:dyDescent="0.2">
      <c r="A110" s="86" t="s">
        <v>27</v>
      </c>
      <c r="B110" s="87" t="s">
        <v>96</v>
      </c>
      <c r="C110" s="88" t="s">
        <v>97</v>
      </c>
      <c r="D110" s="89"/>
      <c r="E110" s="90"/>
      <c r="F110" s="90"/>
      <c r="G110" s="91"/>
      <c r="H110" s="92"/>
      <c r="I110" s="93"/>
      <c r="J110" s="92"/>
      <c r="K110" s="93"/>
      <c r="O110" s="94"/>
    </row>
    <row r="111" spans="1:104" x14ac:dyDescent="0.2">
      <c r="A111" s="95">
        <v>12</v>
      </c>
      <c r="B111" s="96" t="s">
        <v>98</v>
      </c>
      <c r="C111" s="97" t="s">
        <v>99</v>
      </c>
      <c r="D111" s="98" t="s">
        <v>53</v>
      </c>
      <c r="E111" s="99">
        <v>3.7549999999999999</v>
      </c>
      <c r="F111" s="100"/>
      <c r="G111" s="101">
        <f>E111*F111</f>
        <v>0</v>
      </c>
      <c r="H111" s="102">
        <v>3.9999999999984499E-5</v>
      </c>
      <c r="I111" s="103">
        <f>E111*H111</f>
        <v>1.501999999999418E-4</v>
      </c>
      <c r="J111" s="102">
        <v>0</v>
      </c>
      <c r="K111" s="103">
        <f>E111*J111</f>
        <v>0</v>
      </c>
      <c r="O111" s="94"/>
      <c r="Z111" s="104"/>
      <c r="AA111" s="104">
        <v>1</v>
      </c>
      <c r="AB111" s="104">
        <v>7</v>
      </c>
      <c r="AC111" s="104">
        <v>7</v>
      </c>
      <c r="AD111" s="104"/>
      <c r="AE111" s="104"/>
      <c r="AF111" s="104"/>
      <c r="AG111" s="104"/>
      <c r="AH111" s="104"/>
      <c r="AI111" s="104"/>
      <c r="AJ111" s="104"/>
      <c r="AK111" s="104"/>
      <c r="AL111" s="104"/>
      <c r="AM111" s="104"/>
      <c r="AN111" s="104"/>
      <c r="AO111" s="104"/>
      <c r="AP111" s="104"/>
      <c r="AQ111" s="104"/>
      <c r="AR111" s="104"/>
      <c r="AS111" s="104"/>
      <c r="AT111" s="104"/>
      <c r="AU111" s="104"/>
      <c r="AV111" s="104"/>
      <c r="AW111" s="104"/>
      <c r="AX111" s="104"/>
      <c r="AY111" s="104"/>
      <c r="AZ111" s="104"/>
      <c r="BA111" s="104"/>
      <c r="BB111" s="104"/>
      <c r="BC111" s="104"/>
      <c r="BD111" s="104"/>
      <c r="BE111" s="104"/>
      <c r="BF111" s="104"/>
      <c r="BG111" s="104"/>
      <c r="BH111" s="104"/>
      <c r="BI111" s="104"/>
      <c r="BJ111" s="104"/>
      <c r="BK111" s="104"/>
      <c r="CA111" s="104">
        <v>1</v>
      </c>
      <c r="CB111" s="104">
        <v>7</v>
      </c>
      <c r="CZ111" s="61">
        <v>2</v>
      </c>
    </row>
    <row r="112" spans="1:104" x14ac:dyDescent="0.2">
      <c r="A112" s="105"/>
      <c r="B112" s="106"/>
      <c r="C112" s="171" t="s">
        <v>44</v>
      </c>
      <c r="D112" s="172"/>
      <c r="E112" s="109">
        <v>0</v>
      </c>
      <c r="F112" s="110"/>
      <c r="G112" s="111"/>
      <c r="H112" s="112"/>
      <c r="I112" s="107"/>
      <c r="K112" s="107"/>
      <c r="M112" s="108" t="s">
        <v>44</v>
      </c>
      <c r="O112" s="94"/>
      <c r="Z112" s="104"/>
      <c r="AA112" s="104"/>
      <c r="AB112" s="104"/>
      <c r="AC112" s="104"/>
      <c r="AD112" s="104"/>
      <c r="AE112" s="104"/>
      <c r="AF112" s="104"/>
      <c r="AG112" s="104"/>
      <c r="AH112" s="104"/>
      <c r="AI112" s="104"/>
      <c r="AJ112" s="104"/>
      <c r="AK112" s="104"/>
      <c r="AL112" s="104"/>
      <c r="AM112" s="104"/>
      <c r="AN112" s="104"/>
      <c r="AO112" s="104"/>
      <c r="AP112" s="104"/>
      <c r="AQ112" s="104"/>
      <c r="AR112" s="104"/>
      <c r="AS112" s="104"/>
      <c r="AT112" s="104"/>
      <c r="AU112" s="104"/>
      <c r="AV112" s="104"/>
      <c r="AW112" s="104"/>
      <c r="AX112" s="104"/>
      <c r="AY112" s="104"/>
      <c r="AZ112" s="104"/>
      <c r="BA112" s="104"/>
      <c r="BB112" s="104"/>
      <c r="BC112" s="104"/>
      <c r="BD112" s="113" t="str">
        <f t="shared" ref="BD112:BD119" si="10">C111</f>
        <v>Spára podlaha - stěna, silikonem</v>
      </c>
      <c r="BE112" s="104"/>
      <c r="BF112" s="104"/>
      <c r="BG112" s="104"/>
      <c r="BH112" s="104"/>
      <c r="BI112" s="104"/>
      <c r="BJ112" s="104"/>
      <c r="BK112" s="104"/>
    </row>
    <row r="113" spans="1:104" x14ac:dyDescent="0.2">
      <c r="A113" s="105"/>
      <c r="B113" s="106"/>
      <c r="C113" s="171" t="s">
        <v>100</v>
      </c>
      <c r="D113" s="172"/>
      <c r="E113" s="109">
        <v>0.8</v>
      </c>
      <c r="F113" s="110"/>
      <c r="G113" s="111"/>
      <c r="H113" s="112"/>
      <c r="I113" s="107"/>
      <c r="K113" s="107"/>
      <c r="M113" s="108" t="s">
        <v>100</v>
      </c>
      <c r="O113" s="94"/>
      <c r="Z113" s="104"/>
      <c r="AA113" s="104"/>
      <c r="AB113" s="104"/>
      <c r="AC113" s="104"/>
      <c r="AD113" s="104"/>
      <c r="AE113" s="104"/>
      <c r="AF113" s="104"/>
      <c r="AG113" s="104"/>
      <c r="AH113" s="104"/>
      <c r="AI113" s="104"/>
      <c r="AJ113" s="104"/>
      <c r="AK113" s="104"/>
      <c r="AL113" s="104"/>
      <c r="AM113" s="104"/>
      <c r="AN113" s="104"/>
      <c r="AO113" s="104"/>
      <c r="AP113" s="104"/>
      <c r="AQ113" s="104"/>
      <c r="AR113" s="104"/>
      <c r="AS113" s="104"/>
      <c r="AT113" s="104"/>
      <c r="AU113" s="104"/>
      <c r="AV113" s="104"/>
      <c r="AW113" s="104"/>
      <c r="AX113" s="104"/>
      <c r="AY113" s="104"/>
      <c r="AZ113" s="104"/>
      <c r="BA113" s="104"/>
      <c r="BB113" s="104"/>
      <c r="BC113" s="104"/>
      <c r="BD113" s="113" t="str">
        <f t="shared" si="10"/>
        <v>1.NP:</v>
      </c>
      <c r="BE113" s="104"/>
      <c r="BF113" s="104"/>
      <c r="BG113" s="104"/>
      <c r="BH113" s="104"/>
      <c r="BI113" s="104"/>
      <c r="BJ113" s="104"/>
      <c r="BK113" s="104"/>
    </row>
    <row r="114" spans="1:104" x14ac:dyDescent="0.2">
      <c r="A114" s="105"/>
      <c r="B114" s="106"/>
      <c r="C114" s="171" t="s">
        <v>46</v>
      </c>
      <c r="D114" s="172"/>
      <c r="E114" s="109">
        <v>0</v>
      </c>
      <c r="F114" s="110"/>
      <c r="G114" s="111"/>
      <c r="H114" s="112"/>
      <c r="I114" s="107"/>
      <c r="K114" s="107"/>
      <c r="M114" s="108" t="s">
        <v>46</v>
      </c>
      <c r="O114" s="94"/>
      <c r="Z114" s="104"/>
      <c r="AA114" s="104"/>
      <c r="AB114" s="104"/>
      <c r="AC114" s="104"/>
      <c r="AD114" s="104"/>
      <c r="AE114" s="104"/>
      <c r="AF114" s="104"/>
      <c r="AG114" s="104"/>
      <c r="AH114" s="104"/>
      <c r="AI114" s="104"/>
      <c r="AJ114" s="104"/>
      <c r="AK114" s="104"/>
      <c r="AL114" s="104"/>
      <c r="AM114" s="104"/>
      <c r="AN114" s="104"/>
      <c r="AO114" s="104"/>
      <c r="AP114" s="104"/>
      <c r="AQ114" s="104"/>
      <c r="AR114" s="104"/>
      <c r="AS114" s="104"/>
      <c r="AT114" s="104"/>
      <c r="AU114" s="104"/>
      <c r="AV114" s="104"/>
      <c r="AW114" s="104"/>
      <c r="AX114" s="104"/>
      <c r="AY114" s="104"/>
      <c r="AZ114" s="104"/>
      <c r="BA114" s="104"/>
      <c r="BB114" s="104"/>
      <c r="BC114" s="104"/>
      <c r="BD114" s="113" t="str">
        <f t="shared" si="10"/>
        <v>0,225+2*0,075+0,425</v>
      </c>
      <c r="BE114" s="104"/>
      <c r="BF114" s="104"/>
      <c r="BG114" s="104"/>
      <c r="BH114" s="104"/>
      <c r="BI114" s="104"/>
      <c r="BJ114" s="104"/>
      <c r="BK114" s="104"/>
    </row>
    <row r="115" spans="1:104" x14ac:dyDescent="0.2">
      <c r="A115" s="105"/>
      <c r="B115" s="106"/>
      <c r="C115" s="171" t="s">
        <v>101</v>
      </c>
      <c r="D115" s="172"/>
      <c r="E115" s="109">
        <v>0.83</v>
      </c>
      <c r="F115" s="110"/>
      <c r="G115" s="111"/>
      <c r="H115" s="112"/>
      <c r="I115" s="107"/>
      <c r="K115" s="107"/>
      <c r="M115" s="108" t="s">
        <v>101</v>
      </c>
      <c r="O115" s="94"/>
      <c r="Z115" s="104"/>
      <c r="AA115" s="104"/>
      <c r="AB115" s="104"/>
      <c r="AC115" s="104"/>
      <c r="AD115" s="104"/>
      <c r="AE115" s="104"/>
      <c r="AF115" s="104"/>
      <c r="AG115" s="104"/>
      <c r="AH115" s="104"/>
      <c r="AI115" s="104"/>
      <c r="AJ115" s="104"/>
      <c r="AK115" s="104"/>
      <c r="AL115" s="104"/>
      <c r="AM115" s="104"/>
      <c r="AN115" s="104"/>
      <c r="AO115" s="104"/>
      <c r="AP115" s="104"/>
      <c r="AQ115" s="104"/>
      <c r="AR115" s="104"/>
      <c r="AS115" s="104"/>
      <c r="AT115" s="104"/>
      <c r="AU115" s="104"/>
      <c r="AV115" s="104"/>
      <c r="AW115" s="104"/>
      <c r="AX115" s="104"/>
      <c r="AY115" s="104"/>
      <c r="AZ115" s="104"/>
      <c r="BA115" s="104"/>
      <c r="BB115" s="104"/>
      <c r="BC115" s="104"/>
      <c r="BD115" s="113" t="str">
        <f t="shared" si="10"/>
        <v>2.NP:</v>
      </c>
      <c r="BE115" s="104"/>
      <c r="BF115" s="104"/>
      <c r="BG115" s="104"/>
      <c r="BH115" s="104"/>
      <c r="BI115" s="104"/>
      <c r="BJ115" s="104"/>
      <c r="BK115" s="104"/>
    </row>
    <row r="116" spans="1:104" x14ac:dyDescent="0.2">
      <c r="A116" s="105"/>
      <c r="B116" s="106"/>
      <c r="C116" s="171" t="s">
        <v>48</v>
      </c>
      <c r="D116" s="172"/>
      <c r="E116" s="109">
        <v>0</v>
      </c>
      <c r="F116" s="110"/>
      <c r="G116" s="111"/>
      <c r="H116" s="112"/>
      <c r="I116" s="107"/>
      <c r="K116" s="107"/>
      <c r="M116" s="108" t="s">
        <v>48</v>
      </c>
      <c r="O116" s="94"/>
      <c r="Z116" s="104"/>
      <c r="AA116" s="104"/>
      <c r="AB116" s="104"/>
      <c r="AC116" s="104"/>
      <c r="AD116" s="104"/>
      <c r="AE116" s="104"/>
      <c r="AF116" s="104"/>
      <c r="AG116" s="104"/>
      <c r="AH116" s="104"/>
      <c r="AI116" s="104"/>
      <c r="AJ116" s="104"/>
      <c r="AK116" s="104"/>
      <c r="AL116" s="104"/>
      <c r="AM116" s="104"/>
      <c r="AN116" s="104"/>
      <c r="AO116" s="104"/>
      <c r="AP116" s="104"/>
      <c r="AQ116" s="104"/>
      <c r="AR116" s="104"/>
      <c r="AS116" s="104"/>
      <c r="AT116" s="104"/>
      <c r="AU116" s="104"/>
      <c r="AV116" s="104"/>
      <c r="AW116" s="104"/>
      <c r="AX116" s="104"/>
      <c r="AY116" s="104"/>
      <c r="AZ116" s="104"/>
      <c r="BA116" s="104"/>
      <c r="BB116" s="104"/>
      <c r="BC116" s="104"/>
      <c r="BD116" s="113" t="str">
        <f t="shared" si="10"/>
        <v>0,44+2*0,075+0,24</v>
      </c>
      <c r="BE116" s="104"/>
      <c r="BF116" s="104"/>
      <c r="BG116" s="104"/>
      <c r="BH116" s="104"/>
      <c r="BI116" s="104"/>
      <c r="BJ116" s="104"/>
      <c r="BK116" s="104"/>
    </row>
    <row r="117" spans="1:104" x14ac:dyDescent="0.2">
      <c r="A117" s="105"/>
      <c r="B117" s="106"/>
      <c r="C117" s="171" t="s">
        <v>101</v>
      </c>
      <c r="D117" s="172"/>
      <c r="E117" s="109">
        <v>0.83</v>
      </c>
      <c r="F117" s="110"/>
      <c r="G117" s="111"/>
      <c r="H117" s="112"/>
      <c r="I117" s="107"/>
      <c r="K117" s="107"/>
      <c r="M117" s="108" t="s">
        <v>101</v>
      </c>
      <c r="O117" s="94"/>
      <c r="Z117" s="104"/>
      <c r="AA117" s="104"/>
      <c r="AB117" s="104"/>
      <c r="AC117" s="104"/>
      <c r="AD117" s="104"/>
      <c r="AE117" s="104"/>
      <c r="AF117" s="104"/>
      <c r="AG117" s="104"/>
      <c r="AH117" s="104"/>
      <c r="AI117" s="104"/>
      <c r="AJ117" s="104"/>
      <c r="AK117" s="104"/>
      <c r="AL117" s="104"/>
      <c r="AM117" s="104"/>
      <c r="AN117" s="104"/>
      <c r="AO117" s="104"/>
      <c r="AP117" s="104"/>
      <c r="AQ117" s="104"/>
      <c r="AR117" s="104"/>
      <c r="AS117" s="104"/>
      <c r="AT117" s="104"/>
      <c r="AU117" s="104"/>
      <c r="AV117" s="104"/>
      <c r="AW117" s="104"/>
      <c r="AX117" s="104"/>
      <c r="AY117" s="104"/>
      <c r="AZ117" s="104"/>
      <c r="BA117" s="104"/>
      <c r="BB117" s="104"/>
      <c r="BC117" s="104"/>
      <c r="BD117" s="113" t="str">
        <f t="shared" si="10"/>
        <v>3.NP:</v>
      </c>
      <c r="BE117" s="104"/>
      <c r="BF117" s="104"/>
      <c r="BG117" s="104"/>
      <c r="BH117" s="104"/>
      <c r="BI117" s="104"/>
      <c r="BJ117" s="104"/>
      <c r="BK117" s="104"/>
    </row>
    <row r="118" spans="1:104" x14ac:dyDescent="0.2">
      <c r="A118" s="105"/>
      <c r="B118" s="106"/>
      <c r="C118" s="171" t="s">
        <v>49</v>
      </c>
      <c r="D118" s="172"/>
      <c r="E118" s="109">
        <v>0</v>
      </c>
      <c r="F118" s="110"/>
      <c r="G118" s="111"/>
      <c r="H118" s="112"/>
      <c r="I118" s="107"/>
      <c r="K118" s="107"/>
      <c r="M118" s="108" t="s">
        <v>49</v>
      </c>
      <c r="O118" s="94"/>
      <c r="Z118" s="104"/>
      <c r="AA118" s="104"/>
      <c r="AB118" s="104"/>
      <c r="AC118" s="104"/>
      <c r="AD118" s="104"/>
      <c r="AE118" s="104"/>
      <c r="AF118" s="104"/>
      <c r="AG118" s="104"/>
      <c r="AH118" s="104"/>
      <c r="AI118" s="104"/>
      <c r="AJ118" s="104"/>
      <c r="AK118" s="104"/>
      <c r="AL118" s="104"/>
      <c r="AM118" s="104"/>
      <c r="AN118" s="104"/>
      <c r="AO118" s="104"/>
      <c r="AP118" s="104"/>
      <c r="AQ118" s="104"/>
      <c r="AR118" s="104"/>
      <c r="AS118" s="104"/>
      <c r="AT118" s="104"/>
      <c r="AU118" s="104"/>
      <c r="AV118" s="104"/>
      <c r="AW118" s="104"/>
      <c r="AX118" s="104"/>
      <c r="AY118" s="104"/>
      <c r="AZ118" s="104"/>
      <c r="BA118" s="104"/>
      <c r="BB118" s="104"/>
      <c r="BC118" s="104"/>
      <c r="BD118" s="113" t="str">
        <f t="shared" si="10"/>
        <v>0,44+2*0,075+0,24</v>
      </c>
      <c r="BE118" s="104"/>
      <c r="BF118" s="104"/>
      <c r="BG118" s="104"/>
      <c r="BH118" s="104"/>
      <c r="BI118" s="104"/>
      <c r="BJ118" s="104"/>
      <c r="BK118" s="104"/>
    </row>
    <row r="119" spans="1:104" x14ac:dyDescent="0.2">
      <c r="A119" s="105"/>
      <c r="B119" s="106"/>
      <c r="C119" s="171" t="s">
        <v>102</v>
      </c>
      <c r="D119" s="172"/>
      <c r="E119" s="109">
        <v>1.2949999999999999</v>
      </c>
      <c r="F119" s="110"/>
      <c r="G119" s="111"/>
      <c r="H119" s="112"/>
      <c r="I119" s="107"/>
      <c r="K119" s="107"/>
      <c r="M119" s="108" t="s">
        <v>102</v>
      </c>
      <c r="O119" s="94"/>
      <c r="Z119" s="104"/>
      <c r="AA119" s="104"/>
      <c r="AB119" s="104"/>
      <c r="AC119" s="104"/>
      <c r="AD119" s="104"/>
      <c r="AE119" s="104"/>
      <c r="AF119" s="104"/>
      <c r="AG119" s="104"/>
      <c r="AH119" s="104"/>
      <c r="AI119" s="104"/>
      <c r="AJ119" s="104"/>
      <c r="AK119" s="104"/>
      <c r="AL119" s="104"/>
      <c r="AM119" s="104"/>
      <c r="AN119" s="104"/>
      <c r="AO119" s="104"/>
      <c r="AP119" s="104"/>
      <c r="AQ119" s="104"/>
      <c r="AR119" s="104"/>
      <c r="AS119" s="104"/>
      <c r="AT119" s="104"/>
      <c r="AU119" s="104"/>
      <c r="AV119" s="104"/>
      <c r="AW119" s="104"/>
      <c r="AX119" s="104"/>
      <c r="AY119" s="104"/>
      <c r="AZ119" s="104"/>
      <c r="BA119" s="104"/>
      <c r="BB119" s="104"/>
      <c r="BC119" s="104"/>
      <c r="BD119" s="113" t="str">
        <f t="shared" si="10"/>
        <v>4.NP:</v>
      </c>
      <c r="BE119" s="104"/>
      <c r="BF119" s="104"/>
      <c r="BG119" s="104"/>
      <c r="BH119" s="104"/>
      <c r="BI119" s="104"/>
      <c r="BJ119" s="104"/>
      <c r="BK119" s="104"/>
    </row>
    <row r="120" spans="1:104" x14ac:dyDescent="0.2">
      <c r="A120" s="114" t="s">
        <v>30</v>
      </c>
      <c r="B120" s="115" t="s">
        <v>96</v>
      </c>
      <c r="C120" s="116" t="s">
        <v>97</v>
      </c>
      <c r="D120" s="117"/>
      <c r="E120" s="118"/>
      <c r="F120" s="118"/>
      <c r="G120" s="119">
        <f>SUM(G110:G119)</f>
        <v>0</v>
      </c>
      <c r="H120" s="120"/>
      <c r="I120" s="121">
        <f>SUM(I110:I119)</f>
        <v>1.501999999999418E-4</v>
      </c>
      <c r="J120" s="122"/>
      <c r="K120" s="121">
        <f>SUM(K110:K119)</f>
        <v>0</v>
      </c>
      <c r="O120" s="94"/>
      <c r="X120" s="123">
        <f>K120</f>
        <v>0</v>
      </c>
      <c r="Y120" s="123">
        <f>I120</f>
        <v>1.501999999999418E-4</v>
      </c>
      <c r="Z120" s="124">
        <f>G120</f>
        <v>0</v>
      </c>
      <c r="AA120" s="104"/>
      <c r="AB120" s="104"/>
      <c r="AC120" s="104"/>
      <c r="AD120" s="104"/>
      <c r="AE120" s="104"/>
      <c r="AF120" s="104"/>
      <c r="AG120" s="104"/>
      <c r="AH120" s="104"/>
      <c r="AI120" s="104"/>
      <c r="AJ120" s="104"/>
      <c r="AK120" s="104"/>
      <c r="AL120" s="104"/>
      <c r="AM120" s="104"/>
      <c r="AN120" s="104"/>
      <c r="AO120" s="104"/>
      <c r="AP120" s="104"/>
      <c r="AQ120" s="104"/>
      <c r="AR120" s="104"/>
      <c r="AS120" s="104"/>
      <c r="AT120" s="104"/>
      <c r="AU120" s="104"/>
      <c r="AV120" s="104"/>
      <c r="AW120" s="104"/>
      <c r="AX120" s="104"/>
      <c r="AY120" s="104"/>
      <c r="AZ120" s="104"/>
      <c r="BA120" s="125"/>
      <c r="BB120" s="125"/>
      <c r="BC120" s="125"/>
      <c r="BD120" s="125"/>
      <c r="BE120" s="125"/>
      <c r="BF120" s="125"/>
      <c r="BG120" s="104"/>
      <c r="BH120" s="104"/>
      <c r="BI120" s="104"/>
      <c r="BJ120" s="104"/>
      <c r="BK120" s="104"/>
    </row>
    <row r="121" spans="1:104" ht="14.25" customHeight="1" x14ac:dyDescent="0.2">
      <c r="A121" s="86" t="s">
        <v>27</v>
      </c>
      <c r="B121" s="87" t="s">
        <v>103</v>
      </c>
      <c r="C121" s="88" t="s">
        <v>104</v>
      </c>
      <c r="D121" s="89"/>
      <c r="E121" s="90"/>
      <c r="F121" s="90"/>
      <c r="G121" s="91"/>
      <c r="H121" s="92"/>
      <c r="I121" s="93"/>
      <c r="J121" s="92"/>
      <c r="K121" s="93"/>
      <c r="O121" s="94"/>
    </row>
    <row r="122" spans="1:104" x14ac:dyDescent="0.2">
      <c r="A122" s="95">
        <v>13</v>
      </c>
      <c r="B122" s="96" t="s">
        <v>105</v>
      </c>
      <c r="C122" s="97" t="s">
        <v>106</v>
      </c>
      <c r="D122" s="98" t="s">
        <v>29</v>
      </c>
      <c r="E122" s="99">
        <v>21.535</v>
      </c>
      <c r="F122" s="100"/>
      <c r="G122" s="101">
        <f>E122*F122</f>
        <v>0</v>
      </c>
      <c r="H122" s="102">
        <v>1.2999999999996299E-4</v>
      </c>
      <c r="I122" s="103">
        <f>E122*H122</f>
        <v>2.7995499999992029E-3</v>
      </c>
      <c r="J122" s="102">
        <v>0</v>
      </c>
      <c r="K122" s="103">
        <f>E122*J122</f>
        <v>0</v>
      </c>
      <c r="O122" s="94"/>
      <c r="Z122" s="104"/>
      <c r="AA122" s="104">
        <v>1</v>
      </c>
      <c r="AB122" s="104">
        <v>7</v>
      </c>
      <c r="AC122" s="104">
        <v>7</v>
      </c>
      <c r="AD122" s="104"/>
      <c r="AE122" s="104"/>
      <c r="AF122" s="104"/>
      <c r="AG122" s="104"/>
      <c r="AH122" s="104"/>
      <c r="AI122" s="104"/>
      <c r="AJ122" s="104"/>
      <c r="AK122" s="104"/>
      <c r="AL122" s="104"/>
      <c r="AM122" s="104"/>
      <c r="AN122" s="104"/>
      <c r="AO122" s="104"/>
      <c r="AP122" s="104"/>
      <c r="AQ122" s="104"/>
      <c r="AR122" s="104"/>
      <c r="AS122" s="104"/>
      <c r="AT122" s="104"/>
      <c r="AU122" s="104"/>
      <c r="AV122" s="104"/>
      <c r="AW122" s="104"/>
      <c r="AX122" s="104"/>
      <c r="AY122" s="104"/>
      <c r="AZ122" s="104"/>
      <c r="BA122" s="104"/>
      <c r="BB122" s="104"/>
      <c r="BC122" s="104"/>
      <c r="BD122" s="104"/>
      <c r="BE122" s="104"/>
      <c r="BF122" s="104"/>
      <c r="BG122" s="104"/>
      <c r="BH122" s="104"/>
      <c r="BI122" s="104"/>
      <c r="BJ122" s="104"/>
      <c r="BK122" s="104"/>
      <c r="CA122" s="104">
        <v>1</v>
      </c>
      <c r="CB122" s="104">
        <v>7</v>
      </c>
      <c r="CZ122" s="61">
        <v>2</v>
      </c>
    </row>
    <row r="123" spans="1:104" x14ac:dyDescent="0.2">
      <c r="A123" s="105"/>
      <c r="B123" s="106"/>
      <c r="C123" s="171" t="s">
        <v>44</v>
      </c>
      <c r="D123" s="172"/>
      <c r="E123" s="109">
        <v>0</v>
      </c>
      <c r="F123" s="110"/>
      <c r="G123" s="111"/>
      <c r="H123" s="112"/>
      <c r="I123" s="107"/>
      <c r="K123" s="107"/>
      <c r="M123" s="108" t="s">
        <v>44</v>
      </c>
      <c r="O123" s="94"/>
      <c r="Z123" s="104"/>
      <c r="AA123" s="104"/>
      <c r="AB123" s="104"/>
      <c r="AC123" s="104"/>
      <c r="AD123" s="104"/>
      <c r="AE123" s="104"/>
      <c r="AF123" s="104"/>
      <c r="AG123" s="104"/>
      <c r="AH123" s="104"/>
      <c r="AI123" s="104"/>
      <c r="AJ123" s="104"/>
      <c r="AK123" s="104"/>
      <c r="AL123" s="104"/>
      <c r="AM123" s="104"/>
      <c r="AN123" s="104"/>
      <c r="AO123" s="104"/>
      <c r="AP123" s="104"/>
      <c r="AQ123" s="104"/>
      <c r="AR123" s="104"/>
      <c r="AS123" s="104"/>
      <c r="AT123" s="104"/>
      <c r="AU123" s="104"/>
      <c r="AV123" s="104"/>
      <c r="AW123" s="104"/>
      <c r="AX123" s="104"/>
      <c r="AY123" s="104"/>
      <c r="AZ123" s="104"/>
      <c r="BA123" s="104"/>
      <c r="BB123" s="104"/>
      <c r="BC123" s="104"/>
      <c r="BD123" s="113" t="str">
        <f t="shared" ref="BD123:BD134" si="11">C122</f>
        <v>Penetrace podkladu protiplísňová 1x</v>
      </c>
      <c r="BE123" s="104"/>
      <c r="BF123" s="104"/>
      <c r="BG123" s="104"/>
      <c r="BH123" s="104"/>
      <c r="BI123" s="104"/>
      <c r="BJ123" s="104"/>
      <c r="BK123" s="104"/>
    </row>
    <row r="124" spans="1:104" x14ac:dyDescent="0.2">
      <c r="A124" s="105"/>
      <c r="B124" s="106"/>
      <c r="C124" s="171" t="s">
        <v>60</v>
      </c>
      <c r="D124" s="172"/>
      <c r="E124" s="109">
        <v>2.12</v>
      </c>
      <c r="F124" s="110"/>
      <c r="G124" s="111"/>
      <c r="H124" s="112"/>
      <c r="I124" s="107"/>
      <c r="K124" s="107"/>
      <c r="M124" s="108" t="s">
        <v>60</v>
      </c>
      <c r="O124" s="94"/>
      <c r="Z124" s="104"/>
      <c r="AA124" s="104"/>
      <c r="AB124" s="104"/>
      <c r="AC124" s="104"/>
      <c r="AD124" s="104"/>
      <c r="AE124" s="104"/>
      <c r="AF124" s="104"/>
      <c r="AG124" s="104"/>
      <c r="AH124" s="104"/>
      <c r="AI124" s="104"/>
      <c r="AJ124" s="104"/>
      <c r="AK124" s="104"/>
      <c r="AL124" s="104"/>
      <c r="AM124" s="104"/>
      <c r="AN124" s="104"/>
      <c r="AO124" s="104"/>
      <c r="AP124" s="104"/>
      <c r="AQ124" s="104"/>
      <c r="AR124" s="104"/>
      <c r="AS124" s="104"/>
      <c r="AT124" s="104"/>
      <c r="AU124" s="104"/>
      <c r="AV124" s="104"/>
      <c r="AW124" s="104"/>
      <c r="AX124" s="104"/>
      <c r="AY124" s="104"/>
      <c r="AZ124" s="104"/>
      <c r="BA124" s="104"/>
      <c r="BB124" s="104"/>
      <c r="BC124" s="104"/>
      <c r="BD124" s="113" t="str">
        <f t="shared" si="11"/>
        <v>1.NP:</v>
      </c>
      <c r="BE124" s="104"/>
      <c r="BF124" s="104"/>
      <c r="BG124" s="104"/>
      <c r="BH124" s="104"/>
      <c r="BI124" s="104"/>
      <c r="BJ124" s="104"/>
      <c r="BK124" s="104"/>
    </row>
    <row r="125" spans="1:104" x14ac:dyDescent="0.2">
      <c r="A125" s="105"/>
      <c r="B125" s="106"/>
      <c r="C125" s="171" t="s">
        <v>107</v>
      </c>
      <c r="D125" s="172"/>
      <c r="E125" s="109">
        <v>3.05</v>
      </c>
      <c r="F125" s="110"/>
      <c r="G125" s="111"/>
      <c r="H125" s="112"/>
      <c r="I125" s="107"/>
      <c r="K125" s="107"/>
      <c r="M125" s="108" t="s">
        <v>107</v>
      </c>
      <c r="O125" s="94"/>
      <c r="Z125" s="104"/>
      <c r="AA125" s="104"/>
      <c r="AB125" s="104"/>
      <c r="AC125" s="104"/>
      <c r="AD125" s="104"/>
      <c r="AE125" s="104"/>
      <c r="AF125" s="104"/>
      <c r="AG125" s="104"/>
      <c r="AH125" s="104"/>
      <c r="AI125" s="104"/>
      <c r="AJ125" s="104"/>
      <c r="AK125" s="104"/>
      <c r="AL125" s="104"/>
      <c r="AM125" s="104"/>
      <c r="AN125" s="104"/>
      <c r="AO125" s="104"/>
      <c r="AP125" s="104"/>
      <c r="AQ125" s="104"/>
      <c r="AR125" s="104"/>
      <c r="AS125" s="104"/>
      <c r="AT125" s="104"/>
      <c r="AU125" s="104"/>
      <c r="AV125" s="104"/>
      <c r="AW125" s="104"/>
      <c r="AX125" s="104"/>
      <c r="AY125" s="104"/>
      <c r="AZ125" s="104"/>
      <c r="BA125" s="104"/>
      <c r="BB125" s="104"/>
      <c r="BC125" s="104"/>
      <c r="BD125" s="113" t="str">
        <f t="shared" si="11"/>
        <v>2,65*(0,225+2*0,075+0,425)</v>
      </c>
      <c r="BE125" s="104"/>
      <c r="BF125" s="104"/>
      <c r="BG125" s="104"/>
      <c r="BH125" s="104"/>
      <c r="BI125" s="104"/>
      <c r="BJ125" s="104"/>
      <c r="BK125" s="104"/>
    </row>
    <row r="126" spans="1:104" x14ac:dyDescent="0.2">
      <c r="A126" s="105"/>
      <c r="B126" s="106"/>
      <c r="C126" s="171" t="s">
        <v>46</v>
      </c>
      <c r="D126" s="172"/>
      <c r="E126" s="109">
        <v>0</v>
      </c>
      <c r="F126" s="110"/>
      <c r="G126" s="111"/>
      <c r="H126" s="112"/>
      <c r="I126" s="107"/>
      <c r="K126" s="107"/>
      <c r="M126" s="108" t="s">
        <v>46</v>
      </c>
      <c r="O126" s="94"/>
      <c r="Z126" s="104"/>
      <c r="AA126" s="104"/>
      <c r="AB126" s="104"/>
      <c r="AC126" s="104"/>
      <c r="AD126" s="104"/>
      <c r="AE126" s="104"/>
      <c r="AF126" s="104"/>
      <c r="AG126" s="104"/>
      <c r="AH126" s="104"/>
      <c r="AI126" s="104"/>
      <c r="AJ126" s="104"/>
      <c r="AK126" s="104"/>
      <c r="AL126" s="104"/>
      <c r="AM126" s="104"/>
      <c r="AN126" s="104"/>
      <c r="AO126" s="104"/>
      <c r="AP126" s="104"/>
      <c r="AQ126" s="104"/>
      <c r="AR126" s="104"/>
      <c r="AS126" s="104"/>
      <c r="AT126" s="104"/>
      <c r="AU126" s="104"/>
      <c r="AV126" s="104"/>
      <c r="AW126" s="104"/>
      <c r="AX126" s="104"/>
      <c r="AY126" s="104"/>
      <c r="AZ126" s="104"/>
      <c r="BA126" s="104"/>
      <c r="BB126" s="104"/>
      <c r="BC126" s="104"/>
      <c r="BD126" s="113" t="str">
        <f t="shared" si="11"/>
        <v>0,5*(2*2,65+0,225+2*0,075+0,425)</v>
      </c>
      <c r="BE126" s="104"/>
      <c r="BF126" s="104"/>
      <c r="BG126" s="104"/>
      <c r="BH126" s="104"/>
      <c r="BI126" s="104"/>
      <c r="BJ126" s="104"/>
      <c r="BK126" s="104"/>
    </row>
    <row r="127" spans="1:104" x14ac:dyDescent="0.2">
      <c r="A127" s="105"/>
      <c r="B127" s="106"/>
      <c r="C127" s="171" t="s">
        <v>61</v>
      </c>
      <c r="D127" s="172"/>
      <c r="E127" s="109">
        <v>2.0750000000000002</v>
      </c>
      <c r="F127" s="110"/>
      <c r="G127" s="111"/>
      <c r="H127" s="112"/>
      <c r="I127" s="107"/>
      <c r="K127" s="107"/>
      <c r="M127" s="108" t="s">
        <v>61</v>
      </c>
      <c r="O127" s="94"/>
      <c r="Z127" s="104"/>
      <c r="AA127" s="104"/>
      <c r="AB127" s="104"/>
      <c r="AC127" s="104"/>
      <c r="AD127" s="104"/>
      <c r="AE127" s="104"/>
      <c r="AF127" s="104"/>
      <c r="AG127" s="104"/>
      <c r="AH127" s="104"/>
      <c r="AI127" s="104"/>
      <c r="AJ127" s="104"/>
      <c r="AK127" s="104"/>
      <c r="AL127" s="104"/>
      <c r="AM127" s="104"/>
      <c r="AN127" s="104"/>
      <c r="AO127" s="104"/>
      <c r="AP127" s="104"/>
      <c r="AQ127" s="104"/>
      <c r="AR127" s="104"/>
      <c r="AS127" s="104"/>
      <c r="AT127" s="104"/>
      <c r="AU127" s="104"/>
      <c r="AV127" s="104"/>
      <c r="AW127" s="104"/>
      <c r="AX127" s="104"/>
      <c r="AY127" s="104"/>
      <c r="AZ127" s="104"/>
      <c r="BA127" s="104"/>
      <c r="BB127" s="104"/>
      <c r="BC127" s="104"/>
      <c r="BD127" s="113" t="str">
        <f t="shared" si="11"/>
        <v>2.NP:</v>
      </c>
      <c r="BE127" s="104"/>
      <c r="BF127" s="104"/>
      <c r="BG127" s="104"/>
      <c r="BH127" s="104"/>
      <c r="BI127" s="104"/>
      <c r="BJ127" s="104"/>
      <c r="BK127" s="104"/>
    </row>
    <row r="128" spans="1:104" x14ac:dyDescent="0.2">
      <c r="A128" s="105"/>
      <c r="B128" s="106"/>
      <c r="C128" s="171" t="s">
        <v>108</v>
      </c>
      <c r="D128" s="172"/>
      <c r="E128" s="109">
        <v>2.915</v>
      </c>
      <c r="F128" s="110"/>
      <c r="G128" s="111"/>
      <c r="H128" s="112"/>
      <c r="I128" s="107"/>
      <c r="K128" s="107"/>
      <c r="M128" s="108" t="s">
        <v>108</v>
      </c>
      <c r="O128" s="94"/>
      <c r="Z128" s="104"/>
      <c r="AA128" s="104"/>
      <c r="AB128" s="104"/>
      <c r="AC128" s="104"/>
      <c r="AD128" s="104"/>
      <c r="AE128" s="104"/>
      <c r="AF128" s="104"/>
      <c r="AG128" s="104"/>
      <c r="AH128" s="104"/>
      <c r="AI128" s="104"/>
      <c r="AJ128" s="104"/>
      <c r="AK128" s="104"/>
      <c r="AL128" s="104"/>
      <c r="AM128" s="104"/>
      <c r="AN128" s="104"/>
      <c r="AO128" s="104"/>
      <c r="AP128" s="104"/>
      <c r="AQ128" s="104"/>
      <c r="AR128" s="104"/>
      <c r="AS128" s="104"/>
      <c r="AT128" s="104"/>
      <c r="AU128" s="104"/>
      <c r="AV128" s="104"/>
      <c r="AW128" s="104"/>
      <c r="AX128" s="104"/>
      <c r="AY128" s="104"/>
      <c r="AZ128" s="104"/>
      <c r="BA128" s="104"/>
      <c r="BB128" s="104"/>
      <c r="BC128" s="104"/>
      <c r="BD128" s="113" t="str">
        <f t="shared" si="11"/>
        <v>2,5*(0,44+2*0,075+0,24)</v>
      </c>
      <c r="BE128" s="104"/>
      <c r="BF128" s="104"/>
      <c r="BG128" s="104"/>
      <c r="BH128" s="104"/>
      <c r="BI128" s="104"/>
      <c r="BJ128" s="104"/>
      <c r="BK128" s="104"/>
    </row>
    <row r="129" spans="1:104" x14ac:dyDescent="0.2">
      <c r="A129" s="105"/>
      <c r="B129" s="106"/>
      <c r="C129" s="171" t="s">
        <v>48</v>
      </c>
      <c r="D129" s="172"/>
      <c r="E129" s="109">
        <v>0</v>
      </c>
      <c r="F129" s="110"/>
      <c r="G129" s="111"/>
      <c r="H129" s="112"/>
      <c r="I129" s="107"/>
      <c r="K129" s="107"/>
      <c r="M129" s="108" t="s">
        <v>48</v>
      </c>
      <c r="O129" s="94"/>
      <c r="Z129" s="104"/>
      <c r="AA129" s="104"/>
      <c r="AB129" s="104"/>
      <c r="AC129" s="104"/>
      <c r="AD129" s="104"/>
      <c r="AE129" s="104"/>
      <c r="AF129" s="104"/>
      <c r="AG129" s="104"/>
      <c r="AH129" s="104"/>
      <c r="AI129" s="104"/>
      <c r="AJ129" s="104"/>
      <c r="AK129" s="104"/>
      <c r="AL129" s="104"/>
      <c r="AM129" s="104"/>
      <c r="AN129" s="104"/>
      <c r="AO129" s="104"/>
      <c r="AP129" s="104"/>
      <c r="AQ129" s="104"/>
      <c r="AR129" s="104"/>
      <c r="AS129" s="104"/>
      <c r="AT129" s="104"/>
      <c r="AU129" s="104"/>
      <c r="AV129" s="104"/>
      <c r="AW129" s="104"/>
      <c r="AX129" s="104"/>
      <c r="AY129" s="104"/>
      <c r="AZ129" s="104"/>
      <c r="BA129" s="104"/>
      <c r="BB129" s="104"/>
      <c r="BC129" s="104"/>
      <c r="BD129" s="113" t="str">
        <f t="shared" si="11"/>
        <v>0,5*(2*2,5+0,44+2*0,075+0,24)</v>
      </c>
      <c r="BE129" s="104"/>
      <c r="BF129" s="104"/>
      <c r="BG129" s="104"/>
      <c r="BH129" s="104"/>
      <c r="BI129" s="104"/>
      <c r="BJ129" s="104"/>
      <c r="BK129" s="104"/>
    </row>
    <row r="130" spans="1:104" x14ac:dyDescent="0.2">
      <c r="A130" s="105"/>
      <c r="B130" s="106"/>
      <c r="C130" s="171" t="s">
        <v>61</v>
      </c>
      <c r="D130" s="172"/>
      <c r="E130" s="109">
        <v>2.0750000000000002</v>
      </c>
      <c r="F130" s="110"/>
      <c r="G130" s="111"/>
      <c r="H130" s="112"/>
      <c r="I130" s="107"/>
      <c r="K130" s="107"/>
      <c r="M130" s="108" t="s">
        <v>61</v>
      </c>
      <c r="O130" s="94"/>
      <c r="Z130" s="104"/>
      <c r="AA130" s="104"/>
      <c r="AB130" s="104"/>
      <c r="AC130" s="104"/>
      <c r="AD130" s="104"/>
      <c r="AE130" s="104"/>
      <c r="AF130" s="104"/>
      <c r="AG130" s="104"/>
      <c r="AH130" s="104"/>
      <c r="AI130" s="104"/>
      <c r="AJ130" s="104"/>
      <c r="AK130" s="104"/>
      <c r="AL130" s="104"/>
      <c r="AM130" s="104"/>
      <c r="AN130" s="104"/>
      <c r="AO130" s="104"/>
      <c r="AP130" s="104"/>
      <c r="AQ130" s="104"/>
      <c r="AR130" s="104"/>
      <c r="AS130" s="104"/>
      <c r="AT130" s="104"/>
      <c r="AU130" s="104"/>
      <c r="AV130" s="104"/>
      <c r="AW130" s="104"/>
      <c r="AX130" s="104"/>
      <c r="AY130" s="104"/>
      <c r="AZ130" s="104"/>
      <c r="BA130" s="104"/>
      <c r="BB130" s="104"/>
      <c r="BC130" s="104"/>
      <c r="BD130" s="113" t="str">
        <f t="shared" si="11"/>
        <v>3.NP:</v>
      </c>
      <c r="BE130" s="104"/>
      <c r="BF130" s="104"/>
      <c r="BG130" s="104"/>
      <c r="BH130" s="104"/>
      <c r="BI130" s="104"/>
      <c r="BJ130" s="104"/>
      <c r="BK130" s="104"/>
    </row>
    <row r="131" spans="1:104" x14ac:dyDescent="0.2">
      <c r="A131" s="105"/>
      <c r="B131" s="106"/>
      <c r="C131" s="171" t="s">
        <v>108</v>
      </c>
      <c r="D131" s="172"/>
      <c r="E131" s="109">
        <v>2.915</v>
      </c>
      <c r="F131" s="110"/>
      <c r="G131" s="111"/>
      <c r="H131" s="112"/>
      <c r="I131" s="107"/>
      <c r="K131" s="107"/>
      <c r="M131" s="108" t="s">
        <v>108</v>
      </c>
      <c r="O131" s="94"/>
      <c r="Z131" s="104"/>
      <c r="AA131" s="104"/>
      <c r="AB131" s="104"/>
      <c r="AC131" s="104"/>
      <c r="AD131" s="104"/>
      <c r="AE131" s="104"/>
      <c r="AF131" s="104"/>
      <c r="AG131" s="104"/>
      <c r="AH131" s="104"/>
      <c r="AI131" s="104"/>
      <c r="AJ131" s="104"/>
      <c r="AK131" s="104"/>
      <c r="AL131" s="104"/>
      <c r="AM131" s="104"/>
      <c r="AN131" s="104"/>
      <c r="AO131" s="104"/>
      <c r="AP131" s="104"/>
      <c r="AQ131" s="104"/>
      <c r="AR131" s="104"/>
      <c r="AS131" s="104"/>
      <c r="AT131" s="104"/>
      <c r="AU131" s="104"/>
      <c r="AV131" s="104"/>
      <c r="AW131" s="104"/>
      <c r="AX131" s="104"/>
      <c r="AY131" s="104"/>
      <c r="AZ131" s="104"/>
      <c r="BA131" s="104"/>
      <c r="BB131" s="104"/>
      <c r="BC131" s="104"/>
      <c r="BD131" s="113" t="str">
        <f t="shared" si="11"/>
        <v>2,5*(0,44+2*0,075+0,24)</v>
      </c>
      <c r="BE131" s="104"/>
      <c r="BF131" s="104"/>
      <c r="BG131" s="104"/>
      <c r="BH131" s="104"/>
      <c r="BI131" s="104"/>
      <c r="BJ131" s="104"/>
      <c r="BK131" s="104"/>
    </row>
    <row r="132" spans="1:104" x14ac:dyDescent="0.2">
      <c r="A132" s="105"/>
      <c r="B132" s="106"/>
      <c r="C132" s="171" t="s">
        <v>49</v>
      </c>
      <c r="D132" s="172"/>
      <c r="E132" s="109">
        <v>0</v>
      </c>
      <c r="F132" s="110"/>
      <c r="G132" s="111"/>
      <c r="H132" s="112"/>
      <c r="I132" s="107"/>
      <c r="K132" s="107"/>
      <c r="M132" s="108" t="s">
        <v>49</v>
      </c>
      <c r="O132" s="94"/>
      <c r="Z132" s="104"/>
      <c r="AA132" s="104"/>
      <c r="AB132" s="104"/>
      <c r="AC132" s="104"/>
      <c r="AD132" s="104"/>
      <c r="AE132" s="104"/>
      <c r="AF132" s="104"/>
      <c r="AG132" s="104"/>
      <c r="AH132" s="104"/>
      <c r="AI132" s="104"/>
      <c r="AJ132" s="104"/>
      <c r="AK132" s="104"/>
      <c r="AL132" s="104"/>
      <c r="AM132" s="104"/>
      <c r="AN132" s="104"/>
      <c r="AO132" s="104"/>
      <c r="AP132" s="104"/>
      <c r="AQ132" s="104"/>
      <c r="AR132" s="104"/>
      <c r="AS132" s="104"/>
      <c r="AT132" s="104"/>
      <c r="AU132" s="104"/>
      <c r="AV132" s="104"/>
      <c r="AW132" s="104"/>
      <c r="AX132" s="104"/>
      <c r="AY132" s="104"/>
      <c r="AZ132" s="104"/>
      <c r="BA132" s="104"/>
      <c r="BB132" s="104"/>
      <c r="BC132" s="104"/>
      <c r="BD132" s="113" t="str">
        <f t="shared" si="11"/>
        <v>0,5*(2*2,5+0,44+2*0,075+0,24)</v>
      </c>
      <c r="BE132" s="104"/>
      <c r="BF132" s="104"/>
      <c r="BG132" s="104"/>
      <c r="BH132" s="104"/>
      <c r="BI132" s="104"/>
      <c r="BJ132" s="104"/>
      <c r="BK132" s="104"/>
    </row>
    <row r="133" spans="1:104" x14ac:dyDescent="0.2">
      <c r="A133" s="105"/>
      <c r="B133" s="106"/>
      <c r="C133" s="171" t="s">
        <v>62</v>
      </c>
      <c r="D133" s="172"/>
      <c r="E133" s="109">
        <v>3.2374999999999998</v>
      </c>
      <c r="F133" s="110"/>
      <c r="G133" s="111"/>
      <c r="H133" s="112"/>
      <c r="I133" s="107"/>
      <c r="K133" s="107"/>
      <c r="M133" s="108" t="s">
        <v>62</v>
      </c>
      <c r="O133" s="94"/>
      <c r="Z133" s="104"/>
      <c r="AA133" s="104"/>
      <c r="AB133" s="104"/>
      <c r="AC133" s="104"/>
      <c r="AD133" s="104"/>
      <c r="AE133" s="104"/>
      <c r="AF133" s="104"/>
      <c r="AG133" s="104"/>
      <c r="AH133" s="104"/>
      <c r="AI133" s="104"/>
      <c r="AJ133" s="104"/>
      <c r="AK133" s="104"/>
      <c r="AL133" s="104"/>
      <c r="AM133" s="104"/>
      <c r="AN133" s="104"/>
      <c r="AO133" s="104"/>
      <c r="AP133" s="104"/>
      <c r="AQ133" s="104"/>
      <c r="AR133" s="104"/>
      <c r="AS133" s="104"/>
      <c r="AT133" s="104"/>
      <c r="AU133" s="104"/>
      <c r="AV133" s="104"/>
      <c r="AW133" s="104"/>
      <c r="AX133" s="104"/>
      <c r="AY133" s="104"/>
      <c r="AZ133" s="104"/>
      <c r="BA133" s="104"/>
      <c r="BB133" s="104"/>
      <c r="BC133" s="104"/>
      <c r="BD133" s="113" t="str">
        <f t="shared" si="11"/>
        <v>4.NP:</v>
      </c>
      <c r="BE133" s="104"/>
      <c r="BF133" s="104"/>
      <c r="BG133" s="104"/>
      <c r="BH133" s="104"/>
      <c r="BI133" s="104"/>
      <c r="BJ133" s="104"/>
      <c r="BK133" s="104"/>
    </row>
    <row r="134" spans="1:104" x14ac:dyDescent="0.2">
      <c r="A134" s="105"/>
      <c r="B134" s="106"/>
      <c r="C134" s="171" t="s">
        <v>109</v>
      </c>
      <c r="D134" s="172"/>
      <c r="E134" s="109">
        <v>3.1475</v>
      </c>
      <c r="F134" s="110"/>
      <c r="G134" s="111"/>
      <c r="H134" s="112"/>
      <c r="I134" s="107"/>
      <c r="K134" s="107"/>
      <c r="M134" s="108" t="s">
        <v>109</v>
      </c>
      <c r="O134" s="94"/>
      <c r="Z134" s="104"/>
      <c r="AA134" s="104"/>
      <c r="AB134" s="104"/>
      <c r="AC134" s="104"/>
      <c r="AD134" s="104"/>
      <c r="AE134" s="104"/>
      <c r="AF134" s="104"/>
      <c r="AG134" s="104"/>
      <c r="AH134" s="104"/>
      <c r="AI134" s="104"/>
      <c r="AJ134" s="104"/>
      <c r="AK134" s="104"/>
      <c r="AL134" s="104"/>
      <c r="AM134" s="104"/>
      <c r="AN134" s="104"/>
      <c r="AO134" s="104"/>
      <c r="AP134" s="104"/>
      <c r="AQ134" s="104"/>
      <c r="AR134" s="104"/>
      <c r="AS134" s="104"/>
      <c r="AT134" s="104"/>
      <c r="AU134" s="104"/>
      <c r="AV134" s="104"/>
      <c r="AW134" s="104"/>
      <c r="AX134" s="104"/>
      <c r="AY134" s="104"/>
      <c r="AZ134" s="104"/>
      <c r="BA134" s="104"/>
      <c r="BB134" s="104"/>
      <c r="BC134" s="104"/>
      <c r="BD134" s="113" t="str">
        <f t="shared" si="11"/>
        <v>2,5*(0,44+4*0,075+0,265+0,29)</v>
      </c>
      <c r="BE134" s="104"/>
      <c r="BF134" s="104"/>
      <c r="BG134" s="104"/>
      <c r="BH134" s="104"/>
      <c r="BI134" s="104"/>
      <c r="BJ134" s="104"/>
      <c r="BK134" s="104"/>
    </row>
    <row r="135" spans="1:104" x14ac:dyDescent="0.2">
      <c r="A135" s="95">
        <v>14</v>
      </c>
      <c r="B135" s="96" t="s">
        <v>110</v>
      </c>
      <c r="C135" s="97" t="s">
        <v>111</v>
      </c>
      <c r="D135" s="98" t="s">
        <v>29</v>
      </c>
      <c r="E135" s="99">
        <v>21.535</v>
      </c>
      <c r="F135" s="100"/>
      <c r="G135" s="101">
        <f>E135*F135</f>
        <v>0</v>
      </c>
      <c r="H135" s="102">
        <v>1.5000000000009499E-4</v>
      </c>
      <c r="I135" s="103">
        <f>E135*H135</f>
        <v>3.2302500000020457E-3</v>
      </c>
      <c r="J135" s="102">
        <v>0</v>
      </c>
      <c r="K135" s="103">
        <f>E135*J135</f>
        <v>0</v>
      </c>
      <c r="O135" s="94"/>
      <c r="Z135" s="104"/>
      <c r="AA135" s="104">
        <v>1</v>
      </c>
      <c r="AB135" s="104">
        <v>7</v>
      </c>
      <c r="AC135" s="104">
        <v>7</v>
      </c>
      <c r="AD135" s="104"/>
      <c r="AE135" s="104"/>
      <c r="AF135" s="104"/>
      <c r="AG135" s="104"/>
      <c r="AH135" s="104"/>
      <c r="AI135" s="104"/>
      <c r="AJ135" s="104"/>
      <c r="AK135" s="104"/>
      <c r="AL135" s="104"/>
      <c r="AM135" s="104"/>
      <c r="AN135" s="104"/>
      <c r="AO135" s="104"/>
      <c r="AP135" s="104"/>
      <c r="AQ135" s="104"/>
      <c r="AR135" s="104"/>
      <c r="AS135" s="104"/>
      <c r="AT135" s="104"/>
      <c r="AU135" s="104"/>
      <c r="AV135" s="104"/>
      <c r="AW135" s="104"/>
      <c r="AX135" s="104"/>
      <c r="AY135" s="104"/>
      <c r="AZ135" s="104"/>
      <c r="BA135" s="104"/>
      <c r="BB135" s="104"/>
      <c r="BC135" s="104"/>
      <c r="BD135" s="104"/>
      <c r="BE135" s="104"/>
      <c r="BF135" s="104"/>
      <c r="BG135" s="104"/>
      <c r="BH135" s="104"/>
      <c r="BI135" s="104"/>
      <c r="BJ135" s="104"/>
      <c r="BK135" s="104"/>
      <c r="CA135" s="104">
        <v>1</v>
      </c>
      <c r="CB135" s="104">
        <v>7</v>
      </c>
      <c r="CZ135" s="61">
        <v>2</v>
      </c>
    </row>
    <row r="136" spans="1:104" x14ac:dyDescent="0.2">
      <c r="A136" s="114" t="s">
        <v>30</v>
      </c>
      <c r="B136" s="115" t="s">
        <v>103</v>
      </c>
      <c r="C136" s="116" t="s">
        <v>104</v>
      </c>
      <c r="D136" s="117"/>
      <c r="E136" s="118"/>
      <c r="F136" s="118"/>
      <c r="G136" s="119">
        <f>SUM(G121:G135)</f>
        <v>0</v>
      </c>
      <c r="H136" s="120"/>
      <c r="I136" s="121">
        <f>SUM(I121:I135)</f>
        <v>6.0298000000012491E-3</v>
      </c>
      <c r="J136" s="122"/>
      <c r="K136" s="121">
        <f>SUM(K121:K135)</f>
        <v>0</v>
      </c>
      <c r="O136" s="94"/>
      <c r="X136" s="123">
        <f>K136</f>
        <v>0</v>
      </c>
      <c r="Y136" s="123">
        <f>I136</f>
        <v>6.0298000000012491E-3</v>
      </c>
      <c r="Z136" s="124">
        <f>G136</f>
        <v>0</v>
      </c>
      <c r="AA136" s="104"/>
      <c r="AB136" s="104"/>
      <c r="AC136" s="104"/>
      <c r="AD136" s="104"/>
      <c r="AE136" s="104"/>
      <c r="AF136" s="104"/>
      <c r="AG136" s="104"/>
      <c r="AH136" s="104"/>
      <c r="AI136" s="104"/>
      <c r="AJ136" s="104"/>
      <c r="AK136" s="104"/>
      <c r="AL136" s="104"/>
      <c r="AM136" s="104"/>
      <c r="AN136" s="104"/>
      <c r="AO136" s="104"/>
      <c r="AP136" s="104"/>
      <c r="AQ136" s="104"/>
      <c r="AR136" s="104"/>
      <c r="AS136" s="104"/>
      <c r="AT136" s="104"/>
      <c r="AU136" s="104"/>
      <c r="AV136" s="104"/>
      <c r="AW136" s="104"/>
      <c r="AX136" s="104"/>
      <c r="AY136" s="104"/>
      <c r="AZ136" s="104"/>
      <c r="BA136" s="125"/>
      <c r="BB136" s="125"/>
      <c r="BC136" s="125"/>
      <c r="BD136" s="125"/>
      <c r="BE136" s="125"/>
      <c r="BF136" s="125"/>
      <c r="BG136" s="104"/>
      <c r="BH136" s="104"/>
      <c r="BI136" s="104"/>
      <c r="BJ136" s="104"/>
      <c r="BK136" s="104"/>
    </row>
    <row r="137" spans="1:104" ht="14.25" customHeight="1" x14ac:dyDescent="0.2">
      <c r="A137" s="86" t="s">
        <v>27</v>
      </c>
      <c r="B137" s="87" t="s">
        <v>112</v>
      </c>
      <c r="C137" s="88" t="s">
        <v>113</v>
      </c>
      <c r="D137" s="89"/>
      <c r="E137" s="90"/>
      <c r="F137" s="90"/>
      <c r="G137" s="91"/>
      <c r="H137" s="92"/>
      <c r="I137" s="93"/>
      <c r="J137" s="92"/>
      <c r="K137" s="93"/>
      <c r="O137" s="94"/>
    </row>
    <row r="138" spans="1:104" x14ac:dyDescent="0.2">
      <c r="A138" s="95">
        <v>15</v>
      </c>
      <c r="B138" s="96" t="s">
        <v>114</v>
      </c>
      <c r="C138" s="97" t="s">
        <v>115</v>
      </c>
      <c r="D138" s="98" t="s">
        <v>95</v>
      </c>
      <c r="E138" s="99">
        <v>1.2454825000008101</v>
      </c>
      <c r="F138" s="100"/>
      <c r="G138" s="101">
        <f t="shared" ref="G138:G145" si="12">E138*F138</f>
        <v>0</v>
      </c>
      <c r="H138" s="102">
        <v>0</v>
      </c>
      <c r="I138" s="103">
        <f t="shared" ref="I138:I145" si="13">E138*H138</f>
        <v>0</v>
      </c>
      <c r="J138" s="102"/>
      <c r="K138" s="103">
        <f t="shared" ref="K138:K145" si="14">E138*J138</f>
        <v>0</v>
      </c>
      <c r="O138" s="94"/>
      <c r="Z138" s="104"/>
      <c r="AA138" s="104">
        <v>8</v>
      </c>
      <c r="AB138" s="104">
        <v>0</v>
      </c>
      <c r="AC138" s="104">
        <v>3</v>
      </c>
      <c r="AD138" s="104"/>
      <c r="AE138" s="104"/>
      <c r="AF138" s="104"/>
      <c r="AG138" s="104"/>
      <c r="AH138" s="104"/>
      <c r="AI138" s="104"/>
      <c r="AJ138" s="104"/>
      <c r="AK138" s="104"/>
      <c r="AL138" s="104"/>
      <c r="AM138" s="104"/>
      <c r="AN138" s="104"/>
      <c r="AO138" s="104"/>
      <c r="AP138" s="104"/>
      <c r="AQ138" s="104"/>
      <c r="AR138" s="104"/>
      <c r="AS138" s="104"/>
      <c r="AT138" s="104"/>
      <c r="AU138" s="104"/>
      <c r="AV138" s="104"/>
      <c r="AW138" s="104"/>
      <c r="AX138" s="104"/>
      <c r="AY138" s="104"/>
      <c r="AZ138" s="104"/>
      <c r="BA138" s="104"/>
      <c r="BB138" s="104"/>
      <c r="BC138" s="104"/>
      <c r="BD138" s="104"/>
      <c r="BE138" s="104"/>
      <c r="BF138" s="104"/>
      <c r="BG138" s="104"/>
      <c r="BH138" s="104"/>
      <c r="BI138" s="104"/>
      <c r="BJ138" s="104"/>
      <c r="BK138" s="104"/>
      <c r="CA138" s="104">
        <v>8</v>
      </c>
      <c r="CB138" s="104">
        <v>0</v>
      </c>
      <c r="CZ138" s="61">
        <v>1</v>
      </c>
    </row>
    <row r="139" spans="1:104" x14ac:dyDescent="0.2">
      <c r="A139" s="95">
        <v>16</v>
      </c>
      <c r="B139" s="96" t="s">
        <v>116</v>
      </c>
      <c r="C139" s="97" t="s">
        <v>117</v>
      </c>
      <c r="D139" s="98" t="s">
        <v>95</v>
      </c>
      <c r="E139" s="99">
        <v>0.62274125000040603</v>
      </c>
      <c r="F139" s="100"/>
      <c r="G139" s="101">
        <f t="shared" si="12"/>
        <v>0</v>
      </c>
      <c r="H139" s="102">
        <v>0</v>
      </c>
      <c r="I139" s="103">
        <f t="shared" si="13"/>
        <v>0</v>
      </c>
      <c r="J139" s="102"/>
      <c r="K139" s="103">
        <f t="shared" si="14"/>
        <v>0</v>
      </c>
      <c r="O139" s="94"/>
      <c r="Z139" s="104"/>
      <c r="AA139" s="104">
        <v>8</v>
      </c>
      <c r="AB139" s="104">
        <v>0</v>
      </c>
      <c r="AC139" s="104">
        <v>3</v>
      </c>
      <c r="AD139" s="104"/>
      <c r="AE139" s="104"/>
      <c r="AF139" s="104"/>
      <c r="AG139" s="104"/>
      <c r="AH139" s="104"/>
      <c r="AI139" s="104"/>
      <c r="AJ139" s="104"/>
      <c r="AK139" s="104"/>
      <c r="AL139" s="104"/>
      <c r="AM139" s="104"/>
      <c r="AN139" s="104"/>
      <c r="AO139" s="104"/>
      <c r="AP139" s="104"/>
      <c r="AQ139" s="104"/>
      <c r="AR139" s="104"/>
      <c r="AS139" s="104"/>
      <c r="AT139" s="104"/>
      <c r="AU139" s="104"/>
      <c r="AV139" s="104"/>
      <c r="AW139" s="104"/>
      <c r="AX139" s="104"/>
      <c r="AY139" s="104"/>
      <c r="AZ139" s="104"/>
      <c r="BA139" s="104"/>
      <c r="BB139" s="104"/>
      <c r="BC139" s="104"/>
      <c r="BD139" s="104"/>
      <c r="BE139" s="104"/>
      <c r="BF139" s="104"/>
      <c r="BG139" s="104"/>
      <c r="BH139" s="104"/>
      <c r="BI139" s="104"/>
      <c r="BJ139" s="104"/>
      <c r="BK139" s="104"/>
      <c r="CA139" s="104">
        <v>8</v>
      </c>
      <c r="CB139" s="104">
        <v>0</v>
      </c>
      <c r="CZ139" s="61">
        <v>1</v>
      </c>
    </row>
    <row r="140" spans="1:104" x14ac:dyDescent="0.2">
      <c r="A140" s="95">
        <v>17</v>
      </c>
      <c r="B140" s="96" t="s">
        <v>118</v>
      </c>
      <c r="C140" s="97" t="s">
        <v>119</v>
      </c>
      <c r="D140" s="98" t="s">
        <v>95</v>
      </c>
      <c r="E140" s="99">
        <v>1.2454825000008101</v>
      </c>
      <c r="F140" s="100"/>
      <c r="G140" s="101">
        <f t="shared" si="12"/>
        <v>0</v>
      </c>
      <c r="H140" s="102">
        <v>0</v>
      </c>
      <c r="I140" s="103">
        <f t="shared" si="13"/>
        <v>0</v>
      </c>
      <c r="J140" s="102"/>
      <c r="K140" s="103">
        <f t="shared" si="14"/>
        <v>0</v>
      </c>
      <c r="O140" s="94"/>
      <c r="Z140" s="104"/>
      <c r="AA140" s="104">
        <v>8</v>
      </c>
      <c r="AB140" s="104">
        <v>0</v>
      </c>
      <c r="AC140" s="104">
        <v>3</v>
      </c>
      <c r="AD140" s="104"/>
      <c r="AE140" s="104"/>
      <c r="AF140" s="104"/>
      <c r="AG140" s="104"/>
      <c r="AH140" s="104"/>
      <c r="AI140" s="104"/>
      <c r="AJ140" s="104"/>
      <c r="AK140" s="104"/>
      <c r="AL140" s="104"/>
      <c r="AM140" s="104"/>
      <c r="AN140" s="104"/>
      <c r="AO140" s="104"/>
      <c r="AP140" s="104"/>
      <c r="AQ140" s="104"/>
      <c r="AR140" s="104"/>
      <c r="AS140" s="104"/>
      <c r="AT140" s="104"/>
      <c r="AU140" s="104"/>
      <c r="AV140" s="104"/>
      <c r="AW140" s="104"/>
      <c r="AX140" s="104"/>
      <c r="AY140" s="104"/>
      <c r="AZ140" s="104"/>
      <c r="BA140" s="104"/>
      <c r="BB140" s="104"/>
      <c r="BC140" s="104"/>
      <c r="BD140" s="104"/>
      <c r="BE140" s="104"/>
      <c r="BF140" s="104"/>
      <c r="BG140" s="104"/>
      <c r="BH140" s="104"/>
      <c r="BI140" s="104"/>
      <c r="BJ140" s="104"/>
      <c r="BK140" s="104"/>
      <c r="CA140" s="104">
        <v>8</v>
      </c>
      <c r="CB140" s="104">
        <v>0</v>
      </c>
      <c r="CZ140" s="61">
        <v>1</v>
      </c>
    </row>
    <row r="141" spans="1:104" x14ac:dyDescent="0.2">
      <c r="A141" s="95">
        <v>18</v>
      </c>
      <c r="B141" s="96" t="s">
        <v>120</v>
      </c>
      <c r="C141" s="97" t="s">
        <v>121</v>
      </c>
      <c r="D141" s="98" t="s">
        <v>95</v>
      </c>
      <c r="E141" s="99">
        <v>1.2454825000008101</v>
      </c>
      <c r="F141" s="100"/>
      <c r="G141" s="101">
        <f t="shared" si="12"/>
        <v>0</v>
      </c>
      <c r="H141" s="102">
        <v>0</v>
      </c>
      <c r="I141" s="103">
        <f t="shared" si="13"/>
        <v>0</v>
      </c>
      <c r="J141" s="102"/>
      <c r="K141" s="103">
        <f t="shared" si="14"/>
        <v>0</v>
      </c>
      <c r="O141" s="94"/>
      <c r="Z141" s="104"/>
      <c r="AA141" s="104">
        <v>8</v>
      </c>
      <c r="AB141" s="104">
        <v>0</v>
      </c>
      <c r="AC141" s="104">
        <v>3</v>
      </c>
      <c r="AD141" s="104"/>
      <c r="AE141" s="104"/>
      <c r="AF141" s="104"/>
      <c r="AG141" s="104"/>
      <c r="AH141" s="104"/>
      <c r="AI141" s="104"/>
      <c r="AJ141" s="104"/>
      <c r="AK141" s="104"/>
      <c r="AL141" s="104"/>
      <c r="AM141" s="104"/>
      <c r="AN141" s="104"/>
      <c r="AO141" s="104"/>
      <c r="AP141" s="104"/>
      <c r="AQ141" s="104"/>
      <c r="AR141" s="104"/>
      <c r="AS141" s="104"/>
      <c r="AT141" s="104"/>
      <c r="AU141" s="104"/>
      <c r="AV141" s="104"/>
      <c r="AW141" s="104"/>
      <c r="AX141" s="104"/>
      <c r="AY141" s="104"/>
      <c r="AZ141" s="104"/>
      <c r="BA141" s="104"/>
      <c r="BB141" s="104"/>
      <c r="BC141" s="104"/>
      <c r="BD141" s="104"/>
      <c r="BE141" s="104"/>
      <c r="BF141" s="104"/>
      <c r="BG141" s="104"/>
      <c r="BH141" s="104"/>
      <c r="BI141" s="104"/>
      <c r="BJ141" s="104"/>
      <c r="BK141" s="104"/>
      <c r="CA141" s="104">
        <v>8</v>
      </c>
      <c r="CB141" s="104">
        <v>0</v>
      </c>
      <c r="CZ141" s="61">
        <v>1</v>
      </c>
    </row>
    <row r="142" spans="1:104" x14ac:dyDescent="0.2">
      <c r="A142" s="95">
        <v>19</v>
      </c>
      <c r="B142" s="96" t="s">
        <v>122</v>
      </c>
      <c r="C142" s="97" t="s">
        <v>123</v>
      </c>
      <c r="D142" s="98" t="s">
        <v>95</v>
      </c>
      <c r="E142" s="99">
        <v>3.73644750000244</v>
      </c>
      <c r="F142" s="100"/>
      <c r="G142" s="101">
        <f t="shared" si="12"/>
        <v>0</v>
      </c>
      <c r="H142" s="102">
        <v>0</v>
      </c>
      <c r="I142" s="103">
        <f t="shared" si="13"/>
        <v>0</v>
      </c>
      <c r="J142" s="102"/>
      <c r="K142" s="103">
        <f t="shared" si="14"/>
        <v>0</v>
      </c>
      <c r="O142" s="94"/>
      <c r="Z142" s="104"/>
      <c r="AA142" s="104">
        <v>8</v>
      </c>
      <c r="AB142" s="104">
        <v>0</v>
      </c>
      <c r="AC142" s="104">
        <v>3</v>
      </c>
      <c r="AD142" s="104"/>
      <c r="AE142" s="104"/>
      <c r="AF142" s="104"/>
      <c r="AG142" s="104"/>
      <c r="AH142" s="104"/>
      <c r="AI142" s="104"/>
      <c r="AJ142" s="104"/>
      <c r="AK142" s="104"/>
      <c r="AL142" s="104"/>
      <c r="AM142" s="104"/>
      <c r="AN142" s="104"/>
      <c r="AO142" s="104"/>
      <c r="AP142" s="104"/>
      <c r="AQ142" s="104"/>
      <c r="AR142" s="104"/>
      <c r="AS142" s="104"/>
      <c r="AT142" s="104"/>
      <c r="AU142" s="104"/>
      <c r="AV142" s="104"/>
      <c r="AW142" s="104"/>
      <c r="AX142" s="104"/>
      <c r="AY142" s="104"/>
      <c r="AZ142" s="104"/>
      <c r="BA142" s="104"/>
      <c r="BB142" s="104"/>
      <c r="BC142" s="104"/>
      <c r="BD142" s="104"/>
      <c r="BE142" s="104"/>
      <c r="BF142" s="104"/>
      <c r="BG142" s="104"/>
      <c r="BH142" s="104"/>
      <c r="BI142" s="104"/>
      <c r="BJ142" s="104"/>
      <c r="BK142" s="104"/>
      <c r="CA142" s="104">
        <v>8</v>
      </c>
      <c r="CB142" s="104">
        <v>0</v>
      </c>
      <c r="CZ142" s="61">
        <v>1</v>
      </c>
    </row>
    <row r="143" spans="1:104" x14ac:dyDescent="0.2">
      <c r="A143" s="95">
        <v>20</v>
      </c>
      <c r="B143" s="96" t="s">
        <v>124</v>
      </c>
      <c r="C143" s="97" t="s">
        <v>125</v>
      </c>
      <c r="D143" s="98" t="s">
        <v>95</v>
      </c>
      <c r="E143" s="99">
        <v>1.2454825000008101</v>
      </c>
      <c r="F143" s="100"/>
      <c r="G143" s="101">
        <f t="shared" si="12"/>
        <v>0</v>
      </c>
      <c r="H143" s="102">
        <v>0</v>
      </c>
      <c r="I143" s="103">
        <f t="shared" si="13"/>
        <v>0</v>
      </c>
      <c r="J143" s="102"/>
      <c r="K143" s="103">
        <f t="shared" si="14"/>
        <v>0</v>
      </c>
      <c r="O143" s="94"/>
      <c r="Z143" s="104"/>
      <c r="AA143" s="104">
        <v>8</v>
      </c>
      <c r="AB143" s="104">
        <v>0</v>
      </c>
      <c r="AC143" s="104">
        <v>3</v>
      </c>
      <c r="AD143" s="104"/>
      <c r="AE143" s="104"/>
      <c r="AF143" s="104"/>
      <c r="AG143" s="104"/>
      <c r="AH143" s="104"/>
      <c r="AI143" s="104"/>
      <c r="AJ143" s="104"/>
      <c r="AK143" s="104"/>
      <c r="AL143" s="104"/>
      <c r="AM143" s="104"/>
      <c r="AN143" s="104"/>
      <c r="AO143" s="104"/>
      <c r="AP143" s="104"/>
      <c r="AQ143" s="104"/>
      <c r="AR143" s="104"/>
      <c r="AS143" s="104"/>
      <c r="AT143" s="104"/>
      <c r="AU143" s="104"/>
      <c r="AV143" s="104"/>
      <c r="AW143" s="104"/>
      <c r="AX143" s="104"/>
      <c r="AY143" s="104"/>
      <c r="AZ143" s="104"/>
      <c r="BA143" s="104"/>
      <c r="BB143" s="104"/>
      <c r="BC143" s="104"/>
      <c r="BD143" s="104"/>
      <c r="BE143" s="104"/>
      <c r="BF143" s="104"/>
      <c r="BG143" s="104"/>
      <c r="BH143" s="104"/>
      <c r="BI143" s="104"/>
      <c r="BJ143" s="104"/>
      <c r="BK143" s="104"/>
      <c r="CA143" s="104">
        <v>8</v>
      </c>
      <c r="CB143" s="104">
        <v>0</v>
      </c>
      <c r="CZ143" s="61">
        <v>1</v>
      </c>
    </row>
    <row r="144" spans="1:104" x14ac:dyDescent="0.2">
      <c r="A144" s="95">
        <v>21</v>
      </c>
      <c r="B144" s="96" t="s">
        <v>126</v>
      </c>
      <c r="C144" s="97" t="s">
        <v>127</v>
      </c>
      <c r="D144" s="98" t="s">
        <v>95</v>
      </c>
      <c r="E144" s="99">
        <v>1.2454825000008101</v>
      </c>
      <c r="F144" s="100"/>
      <c r="G144" s="101">
        <f t="shared" si="12"/>
        <v>0</v>
      </c>
      <c r="H144" s="102">
        <v>0</v>
      </c>
      <c r="I144" s="103">
        <f t="shared" si="13"/>
        <v>0</v>
      </c>
      <c r="J144" s="102"/>
      <c r="K144" s="103">
        <f t="shared" si="14"/>
        <v>0</v>
      </c>
      <c r="O144" s="94"/>
      <c r="Z144" s="104"/>
      <c r="AA144" s="104">
        <v>8</v>
      </c>
      <c r="AB144" s="104">
        <v>0</v>
      </c>
      <c r="AC144" s="104">
        <v>3</v>
      </c>
      <c r="AD144" s="104"/>
      <c r="AE144" s="104"/>
      <c r="AF144" s="104"/>
      <c r="AG144" s="104"/>
      <c r="AH144" s="104"/>
      <c r="AI144" s="104"/>
      <c r="AJ144" s="104"/>
      <c r="AK144" s="104"/>
      <c r="AL144" s="104"/>
      <c r="AM144" s="104"/>
      <c r="AN144" s="104"/>
      <c r="AO144" s="104"/>
      <c r="AP144" s="104"/>
      <c r="AQ144" s="104"/>
      <c r="AR144" s="104"/>
      <c r="AS144" s="104"/>
      <c r="AT144" s="104"/>
      <c r="AU144" s="104"/>
      <c r="AV144" s="104"/>
      <c r="AW144" s="104"/>
      <c r="AX144" s="104"/>
      <c r="AY144" s="104"/>
      <c r="AZ144" s="104"/>
      <c r="BA144" s="104"/>
      <c r="BB144" s="104"/>
      <c r="BC144" s="104"/>
      <c r="BD144" s="104"/>
      <c r="BE144" s="104"/>
      <c r="BF144" s="104"/>
      <c r="BG144" s="104"/>
      <c r="BH144" s="104"/>
      <c r="BI144" s="104"/>
      <c r="BJ144" s="104"/>
      <c r="BK144" s="104"/>
      <c r="CA144" s="104">
        <v>8</v>
      </c>
      <c r="CB144" s="104">
        <v>0</v>
      </c>
      <c r="CZ144" s="61">
        <v>1</v>
      </c>
    </row>
    <row r="145" spans="1:104" x14ac:dyDescent="0.2">
      <c r="A145" s="95">
        <v>22</v>
      </c>
      <c r="B145" s="96" t="s">
        <v>128</v>
      </c>
      <c r="C145" s="97" t="s">
        <v>129</v>
      </c>
      <c r="D145" s="98" t="s">
        <v>95</v>
      </c>
      <c r="E145" s="99">
        <v>1.2454825000008101</v>
      </c>
      <c r="F145" s="100"/>
      <c r="G145" s="101">
        <f t="shared" si="12"/>
        <v>0</v>
      </c>
      <c r="H145" s="102">
        <v>0</v>
      </c>
      <c r="I145" s="103">
        <f t="shared" si="13"/>
        <v>0</v>
      </c>
      <c r="J145" s="102"/>
      <c r="K145" s="103">
        <f t="shared" si="14"/>
        <v>0</v>
      </c>
      <c r="O145" s="94"/>
      <c r="Z145" s="104"/>
      <c r="AA145" s="104">
        <v>8</v>
      </c>
      <c r="AB145" s="104">
        <v>0</v>
      </c>
      <c r="AC145" s="104">
        <v>3</v>
      </c>
      <c r="AD145" s="104"/>
      <c r="AE145" s="104"/>
      <c r="AF145" s="104"/>
      <c r="AG145" s="104"/>
      <c r="AH145" s="104"/>
      <c r="AI145" s="104"/>
      <c r="AJ145" s="104"/>
      <c r="AK145" s="104"/>
      <c r="AL145" s="104"/>
      <c r="AM145" s="104"/>
      <c r="AN145" s="104"/>
      <c r="AO145" s="104"/>
      <c r="AP145" s="104"/>
      <c r="AQ145" s="104"/>
      <c r="AR145" s="104"/>
      <c r="AS145" s="104"/>
      <c r="AT145" s="104"/>
      <c r="AU145" s="104"/>
      <c r="AV145" s="104"/>
      <c r="AW145" s="104"/>
      <c r="AX145" s="104"/>
      <c r="AY145" s="104"/>
      <c r="AZ145" s="104"/>
      <c r="BA145" s="104"/>
      <c r="BB145" s="104"/>
      <c r="BC145" s="104"/>
      <c r="BD145" s="104"/>
      <c r="BE145" s="104"/>
      <c r="BF145" s="104"/>
      <c r="BG145" s="104"/>
      <c r="BH145" s="104"/>
      <c r="BI145" s="104"/>
      <c r="BJ145" s="104"/>
      <c r="BK145" s="104"/>
      <c r="CA145" s="104">
        <v>8</v>
      </c>
      <c r="CB145" s="104">
        <v>0</v>
      </c>
      <c r="CZ145" s="61">
        <v>1</v>
      </c>
    </row>
    <row r="146" spans="1:104" x14ac:dyDescent="0.2">
      <c r="A146" s="114" t="s">
        <v>30</v>
      </c>
      <c r="B146" s="115" t="s">
        <v>112</v>
      </c>
      <c r="C146" s="116" t="s">
        <v>113</v>
      </c>
      <c r="D146" s="117"/>
      <c r="E146" s="118"/>
      <c r="F146" s="118"/>
      <c r="G146" s="119">
        <f>SUM(G137:G145)</f>
        <v>0</v>
      </c>
      <c r="H146" s="120"/>
      <c r="I146" s="121">
        <f>SUM(I137:I145)</f>
        <v>0</v>
      </c>
      <c r="J146" s="122"/>
      <c r="K146" s="121">
        <f>SUM(K137:K145)</f>
        <v>0</v>
      </c>
      <c r="O146" s="94"/>
      <c r="X146" s="123">
        <f>K146</f>
        <v>0</v>
      </c>
      <c r="Y146" s="123">
        <f>I146</f>
        <v>0</v>
      </c>
      <c r="Z146" s="124">
        <f>G146</f>
        <v>0</v>
      </c>
      <c r="AA146" s="104"/>
      <c r="AB146" s="104"/>
      <c r="AC146" s="104"/>
      <c r="AD146" s="104"/>
      <c r="AE146" s="104"/>
      <c r="AF146" s="104"/>
      <c r="AG146" s="104"/>
      <c r="AH146" s="104"/>
      <c r="AI146" s="104"/>
      <c r="AJ146" s="104"/>
      <c r="AK146" s="104"/>
      <c r="AL146" s="104"/>
      <c r="AM146" s="104"/>
      <c r="AN146" s="104"/>
      <c r="AO146" s="104"/>
      <c r="AP146" s="104"/>
      <c r="AQ146" s="104"/>
      <c r="AR146" s="104"/>
      <c r="AS146" s="104"/>
      <c r="AT146" s="104"/>
      <c r="AU146" s="104"/>
      <c r="AV146" s="104"/>
      <c r="AW146" s="104"/>
      <c r="AX146" s="104"/>
      <c r="AY146" s="104"/>
      <c r="AZ146" s="104"/>
      <c r="BA146" s="125"/>
      <c r="BB146" s="125"/>
      <c r="BC146" s="125"/>
      <c r="BD146" s="125"/>
      <c r="BE146" s="125"/>
      <c r="BF146" s="125"/>
      <c r="BG146" s="104"/>
      <c r="BH146" s="104"/>
      <c r="BI146" s="104"/>
      <c r="BJ146" s="104"/>
      <c r="BK146" s="104"/>
    </row>
    <row r="147" spans="1:104" x14ac:dyDescent="0.2">
      <c r="A147" s="126" t="s">
        <v>31</v>
      </c>
      <c r="B147" s="127" t="s">
        <v>32</v>
      </c>
      <c r="C147" s="128"/>
      <c r="D147" s="129"/>
      <c r="E147" s="130"/>
      <c r="F147" s="130"/>
      <c r="G147" s="131">
        <f>SUM(Z7:Z147)</f>
        <v>0</v>
      </c>
      <c r="H147" s="132"/>
      <c r="I147" s="133">
        <f>SUM(Y7:Y147)</f>
        <v>0.82182641500004705</v>
      </c>
      <c r="J147" s="132"/>
      <c r="K147" s="133">
        <f>SUM(X7:X147)</f>
        <v>-1.2454825000008081</v>
      </c>
      <c r="O147" s="94"/>
      <c r="BA147" s="134"/>
      <c r="BB147" s="134"/>
      <c r="BC147" s="134"/>
      <c r="BD147" s="134"/>
      <c r="BE147" s="134"/>
      <c r="BF147" s="134"/>
    </row>
    <row r="148" spans="1:104" x14ac:dyDescent="0.2">
      <c r="E148" s="61"/>
    </row>
    <row r="149" spans="1:104" x14ac:dyDescent="0.2">
      <c r="E149" s="61"/>
    </row>
    <row r="150" spans="1:104" x14ac:dyDescent="0.2">
      <c r="E150" s="61"/>
    </row>
    <row r="151" spans="1:104" x14ac:dyDescent="0.2">
      <c r="E151" s="61"/>
    </row>
    <row r="152" spans="1:104" x14ac:dyDescent="0.2">
      <c r="E152" s="61"/>
    </row>
    <row r="153" spans="1:104" x14ac:dyDescent="0.2">
      <c r="E153" s="61"/>
    </row>
    <row r="154" spans="1:104" x14ac:dyDescent="0.2">
      <c r="E154" s="61"/>
    </row>
    <row r="155" spans="1:104" x14ac:dyDescent="0.2">
      <c r="E155" s="61"/>
    </row>
    <row r="156" spans="1:104" x14ac:dyDescent="0.2">
      <c r="E156" s="61"/>
    </row>
    <row r="157" spans="1:104" x14ac:dyDescent="0.2">
      <c r="E157" s="61"/>
    </row>
    <row r="158" spans="1:104" x14ac:dyDescent="0.2">
      <c r="E158" s="61"/>
    </row>
    <row r="159" spans="1:104" x14ac:dyDescent="0.2">
      <c r="E159" s="61"/>
    </row>
    <row r="160" spans="1:104" x14ac:dyDescent="0.2">
      <c r="E160" s="61"/>
    </row>
    <row r="161" spans="5:5" x14ac:dyDescent="0.2">
      <c r="E161" s="61"/>
    </row>
    <row r="162" spans="5:5" x14ac:dyDescent="0.2">
      <c r="E162" s="61"/>
    </row>
    <row r="163" spans="5:5" x14ac:dyDescent="0.2">
      <c r="E163" s="61"/>
    </row>
    <row r="164" spans="5:5" x14ac:dyDescent="0.2">
      <c r="E164" s="61"/>
    </row>
    <row r="165" spans="5:5" x14ac:dyDescent="0.2">
      <c r="E165" s="61"/>
    </row>
    <row r="166" spans="5:5" x14ac:dyDescent="0.2">
      <c r="E166" s="61"/>
    </row>
    <row r="167" spans="5:5" x14ac:dyDescent="0.2">
      <c r="E167" s="61"/>
    </row>
    <row r="168" spans="5:5" x14ac:dyDescent="0.2">
      <c r="E168" s="61"/>
    </row>
    <row r="169" spans="5:5" x14ac:dyDescent="0.2">
      <c r="E169" s="61"/>
    </row>
    <row r="170" spans="5:5" x14ac:dyDescent="0.2">
      <c r="E170" s="61"/>
    </row>
    <row r="171" spans="5:5" x14ac:dyDescent="0.2">
      <c r="E171" s="61"/>
    </row>
    <row r="172" spans="5:5" x14ac:dyDescent="0.2">
      <c r="E172" s="61"/>
    </row>
    <row r="173" spans="5:5" x14ac:dyDescent="0.2">
      <c r="E173" s="61"/>
    </row>
    <row r="174" spans="5:5" x14ac:dyDescent="0.2">
      <c r="E174" s="61"/>
    </row>
    <row r="175" spans="5:5" x14ac:dyDescent="0.2">
      <c r="E175" s="61"/>
    </row>
    <row r="176" spans="5:5" x14ac:dyDescent="0.2">
      <c r="E176" s="61"/>
    </row>
    <row r="177" spans="5:5" x14ac:dyDescent="0.2">
      <c r="E177" s="61"/>
    </row>
    <row r="178" spans="5:5" x14ac:dyDescent="0.2">
      <c r="E178" s="61"/>
    </row>
    <row r="179" spans="5:5" x14ac:dyDescent="0.2">
      <c r="E179" s="61"/>
    </row>
    <row r="180" spans="5:5" x14ac:dyDescent="0.2">
      <c r="E180" s="61"/>
    </row>
    <row r="181" spans="5:5" x14ac:dyDescent="0.2">
      <c r="E181" s="61"/>
    </row>
    <row r="182" spans="5:5" x14ac:dyDescent="0.2">
      <c r="E182" s="61"/>
    </row>
    <row r="183" spans="5:5" x14ac:dyDescent="0.2">
      <c r="E183" s="61"/>
    </row>
    <row r="184" spans="5:5" x14ac:dyDescent="0.2">
      <c r="E184" s="61"/>
    </row>
    <row r="185" spans="5:5" x14ac:dyDescent="0.2">
      <c r="E185" s="61"/>
    </row>
    <row r="186" spans="5:5" x14ac:dyDescent="0.2">
      <c r="E186" s="61"/>
    </row>
    <row r="187" spans="5:5" x14ac:dyDescent="0.2">
      <c r="E187" s="61"/>
    </row>
    <row r="188" spans="5:5" x14ac:dyDescent="0.2">
      <c r="E188" s="61"/>
    </row>
    <row r="189" spans="5:5" x14ac:dyDescent="0.2">
      <c r="E189" s="61"/>
    </row>
    <row r="190" spans="5:5" x14ac:dyDescent="0.2">
      <c r="E190" s="61"/>
    </row>
    <row r="191" spans="5:5" x14ac:dyDescent="0.2">
      <c r="E191" s="61"/>
    </row>
    <row r="192" spans="5:5" x14ac:dyDescent="0.2">
      <c r="E192" s="61"/>
    </row>
    <row r="193" spans="1:7" x14ac:dyDescent="0.2">
      <c r="E193" s="61"/>
    </row>
    <row r="194" spans="1:7" x14ac:dyDescent="0.2">
      <c r="E194" s="61"/>
    </row>
    <row r="195" spans="1:7" x14ac:dyDescent="0.2">
      <c r="E195" s="61"/>
    </row>
    <row r="196" spans="1:7" x14ac:dyDescent="0.2">
      <c r="E196" s="61"/>
    </row>
    <row r="197" spans="1:7" x14ac:dyDescent="0.2">
      <c r="E197" s="61"/>
    </row>
    <row r="198" spans="1:7" x14ac:dyDescent="0.2">
      <c r="E198" s="61"/>
    </row>
    <row r="199" spans="1:7" x14ac:dyDescent="0.2">
      <c r="E199" s="61"/>
    </row>
    <row r="200" spans="1:7" x14ac:dyDescent="0.2">
      <c r="A200" s="135"/>
      <c r="B200" s="135"/>
    </row>
    <row r="201" spans="1:7" x14ac:dyDescent="0.2">
      <c r="C201" s="136"/>
      <c r="D201" s="136"/>
      <c r="E201" s="137"/>
      <c r="F201" s="136"/>
      <c r="G201" s="138"/>
    </row>
    <row r="202" spans="1:7" x14ac:dyDescent="0.2">
      <c r="A202" s="135"/>
      <c r="B202" s="135"/>
    </row>
    <row r="1119" spans="1:7" x14ac:dyDescent="0.2">
      <c r="A1119" s="139"/>
      <c r="B1119" s="140"/>
      <c r="C1119" s="141" t="s">
        <v>33</v>
      </c>
      <c r="D1119" s="142"/>
      <c r="F1119" s="80"/>
      <c r="G1119" s="107">
        <v>100000</v>
      </c>
    </row>
    <row r="1120" spans="1:7" x14ac:dyDescent="0.2">
      <c r="A1120" s="139"/>
      <c r="B1120" s="140"/>
      <c r="C1120" s="141" t="s">
        <v>34</v>
      </c>
      <c r="D1120" s="142"/>
      <c r="F1120" s="80"/>
      <c r="G1120" s="107">
        <v>100000</v>
      </c>
    </row>
    <row r="1121" spans="1:7" x14ac:dyDescent="0.2">
      <c r="A1121" s="139"/>
      <c r="B1121" s="140"/>
      <c r="C1121" s="141" t="s">
        <v>35</v>
      </c>
      <c r="D1121" s="142"/>
      <c r="F1121" s="80"/>
      <c r="G1121" s="107">
        <v>100000</v>
      </c>
    </row>
    <row r="1122" spans="1:7" x14ac:dyDescent="0.2">
      <c r="A1122" s="139"/>
      <c r="B1122" s="140"/>
      <c r="C1122" s="141" t="s">
        <v>36</v>
      </c>
      <c r="D1122" s="142"/>
      <c r="F1122" s="80"/>
      <c r="G1122" s="107">
        <v>100000</v>
      </c>
    </row>
    <row r="1123" spans="1:7" x14ac:dyDescent="0.2">
      <c r="A1123" s="139"/>
      <c r="B1123" s="140"/>
      <c r="C1123" s="141" t="s">
        <v>37</v>
      </c>
      <c r="D1123" s="142"/>
      <c r="F1123" s="80"/>
      <c r="G1123" s="107">
        <v>100000</v>
      </c>
    </row>
    <row r="1124" spans="1:7" x14ac:dyDescent="0.2">
      <c r="A1124" s="139"/>
      <c r="B1124" s="140"/>
      <c r="C1124" s="141" t="s">
        <v>38</v>
      </c>
      <c r="D1124" s="142"/>
      <c r="F1124" s="80"/>
      <c r="G1124" s="107">
        <v>100000</v>
      </c>
    </row>
    <row r="1125" spans="1:7" x14ac:dyDescent="0.2">
      <c r="A1125" s="139"/>
      <c r="B1125" s="140"/>
      <c r="C1125" s="141" t="s">
        <v>39</v>
      </c>
      <c r="D1125" s="142"/>
      <c r="F1125" s="80"/>
      <c r="G1125" s="107">
        <v>100000</v>
      </c>
    </row>
  </sheetData>
  <mergeCells count="101">
    <mergeCell ref="C131:D131"/>
    <mergeCell ref="C132:D132"/>
    <mergeCell ref="C133:D133"/>
    <mergeCell ref="C134:D134"/>
    <mergeCell ref="C123:D123"/>
    <mergeCell ref="C124:D124"/>
    <mergeCell ref="C125:D125"/>
    <mergeCell ref="C126:D126"/>
    <mergeCell ref="C127:D127"/>
    <mergeCell ref="C128:D128"/>
    <mergeCell ref="C129:D129"/>
    <mergeCell ref="C130:D130"/>
    <mergeCell ref="C112:D112"/>
    <mergeCell ref="C113:D113"/>
    <mergeCell ref="C114:D114"/>
    <mergeCell ref="C115:D115"/>
    <mergeCell ref="C116:D116"/>
    <mergeCell ref="C117:D117"/>
    <mergeCell ref="C118:D118"/>
    <mergeCell ref="C119:D119"/>
    <mergeCell ref="C105:D105"/>
    <mergeCell ref="C94:D94"/>
    <mergeCell ref="C98:D98"/>
    <mergeCell ref="C99:D99"/>
    <mergeCell ref="C100:D100"/>
    <mergeCell ref="C101:D101"/>
    <mergeCell ref="C102:D102"/>
    <mergeCell ref="C103:D103"/>
    <mergeCell ref="C104:D104"/>
    <mergeCell ref="C92:D92"/>
    <mergeCell ref="C93:D93"/>
    <mergeCell ref="C79:D79"/>
    <mergeCell ref="C80:D80"/>
    <mergeCell ref="C81:D81"/>
    <mergeCell ref="C82:D82"/>
    <mergeCell ref="C83:D83"/>
    <mergeCell ref="C87:D87"/>
    <mergeCell ref="C88:D88"/>
    <mergeCell ref="C89:D89"/>
    <mergeCell ref="C90:D90"/>
    <mergeCell ref="C91:D91"/>
    <mergeCell ref="C74:D74"/>
    <mergeCell ref="C76:D76"/>
    <mergeCell ref="C77:D77"/>
    <mergeCell ref="C78:D78"/>
    <mergeCell ref="C63:D63"/>
    <mergeCell ref="C67:D67"/>
    <mergeCell ref="C68:D68"/>
    <mergeCell ref="C69:D69"/>
    <mergeCell ref="C70:D70"/>
    <mergeCell ref="C71:D71"/>
    <mergeCell ref="C58:D58"/>
    <mergeCell ref="C50:D50"/>
    <mergeCell ref="C51:D51"/>
    <mergeCell ref="C52:D52"/>
    <mergeCell ref="C53:D53"/>
    <mergeCell ref="C72:D72"/>
    <mergeCell ref="C73:D73"/>
    <mergeCell ref="C59:D59"/>
    <mergeCell ref="C60:D60"/>
    <mergeCell ref="C61:D61"/>
    <mergeCell ref="C62:D62"/>
    <mergeCell ref="C48:D48"/>
    <mergeCell ref="C49:D49"/>
    <mergeCell ref="C41:D41"/>
    <mergeCell ref="C42:D42"/>
    <mergeCell ref="C43:D43"/>
    <mergeCell ref="C44:D44"/>
    <mergeCell ref="C54:D54"/>
    <mergeCell ref="C56:D56"/>
    <mergeCell ref="C57:D57"/>
    <mergeCell ref="C40:D40"/>
    <mergeCell ref="C25:D25"/>
    <mergeCell ref="C29:D29"/>
    <mergeCell ref="C30:D30"/>
    <mergeCell ref="C31:D31"/>
    <mergeCell ref="C32:D32"/>
    <mergeCell ref="C33:D33"/>
    <mergeCell ref="C45:D45"/>
    <mergeCell ref="C47:D47"/>
    <mergeCell ref="C34:D34"/>
    <mergeCell ref="C35:D35"/>
    <mergeCell ref="C21:D21"/>
    <mergeCell ref="C22:D22"/>
    <mergeCell ref="C23:D23"/>
    <mergeCell ref="C24:D24"/>
    <mergeCell ref="C36:D36"/>
    <mergeCell ref="C38:D38"/>
    <mergeCell ref="C39:D39"/>
    <mergeCell ref="C14:D14"/>
    <mergeCell ref="C15:D15"/>
    <mergeCell ref="C16:D16"/>
    <mergeCell ref="C18:D18"/>
    <mergeCell ref="C19:D19"/>
    <mergeCell ref="C20:D20"/>
    <mergeCell ref="A1:G1"/>
    <mergeCell ref="C9:D9"/>
    <mergeCell ref="C10:D10"/>
    <mergeCell ref="C11:D11"/>
    <mergeCell ref="C12:D12"/>
    <mergeCell ref="C13:D13"/>
  </mergeCells>
  <phoneticPr fontId="0" type="noConversion"/>
  <printOptions gridLinesSet="0"/>
  <pageMargins left="0.59055118110236227" right="0.19685039370078741" top="0.39370078740157483" bottom="0.39370078740157483" header="0" footer="0.19685039370078741"/>
  <pageSetup paperSize="9" orientation="portrait" horizont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3"/>
  <dimension ref="A1:CZ1026"/>
  <sheetViews>
    <sheetView showGridLines="0" showZeros="0" zoomScaleNormal="100" workbookViewId="0">
      <selection activeCell="F46" sqref="F46"/>
    </sheetView>
  </sheetViews>
  <sheetFormatPr defaultColWidth="9.140625" defaultRowHeight="12.75" x14ac:dyDescent="0.2"/>
  <cols>
    <col min="1" max="1" width="4.42578125" style="61" customWidth="1"/>
    <col min="2" max="2" width="11.5703125" style="61" customWidth="1"/>
    <col min="3" max="3" width="40.42578125" style="61" customWidth="1"/>
    <col min="4" max="4" width="5.5703125" style="61" customWidth="1"/>
    <col min="5" max="5" width="8.5703125" style="80" customWidth="1"/>
    <col min="6" max="6" width="9.85546875" style="61" customWidth="1"/>
    <col min="7" max="7" width="13.85546875" style="61" customWidth="1"/>
    <col min="8" max="8" width="11" style="61" hidden="1" customWidth="1"/>
    <col min="9" max="9" width="9.7109375" style="61" hidden="1" customWidth="1"/>
    <col min="10" max="10" width="11.28515625" style="61" hidden="1" customWidth="1"/>
    <col min="11" max="11" width="10.42578125" style="61" hidden="1" customWidth="1"/>
    <col min="12" max="12" width="75.42578125" style="61" customWidth="1"/>
    <col min="13" max="13" width="45.28515625" style="61" customWidth="1"/>
    <col min="14" max="55" width="9.140625" style="61"/>
    <col min="56" max="56" width="62.28515625" style="61" customWidth="1"/>
    <col min="57" max="16384" width="9.140625" style="61"/>
  </cols>
  <sheetData>
    <row r="1" spans="1:104" ht="15" customHeight="1" x14ac:dyDescent="0.25">
      <c r="A1" s="173" t="s">
        <v>13</v>
      </c>
      <c r="B1" s="173"/>
      <c r="C1" s="173"/>
      <c r="D1" s="173"/>
      <c r="E1" s="173"/>
      <c r="F1" s="173"/>
      <c r="G1" s="173"/>
    </row>
    <row r="2" spans="1:104" ht="3" customHeight="1" thickBot="1" x14ac:dyDescent="0.25">
      <c r="B2" s="62"/>
      <c r="C2" s="63"/>
      <c r="D2" s="63"/>
      <c r="E2" s="64"/>
      <c r="F2" s="63"/>
      <c r="G2" s="63"/>
    </row>
    <row r="3" spans="1:104" ht="13.5" customHeight="1" thickTop="1" x14ac:dyDescent="0.2">
      <c r="A3" s="65" t="s">
        <v>14</v>
      </c>
      <c r="B3" s="66"/>
      <c r="C3" s="67"/>
      <c r="D3" s="68" t="s">
        <v>132</v>
      </c>
      <c r="E3" s="69"/>
      <c r="F3" s="70"/>
      <c r="G3" s="71"/>
    </row>
    <row r="4" spans="1:104" ht="13.5" customHeight="1" thickBot="1" x14ac:dyDescent="0.25">
      <c r="A4" s="72" t="s">
        <v>15</v>
      </c>
      <c r="B4" s="73"/>
      <c r="C4" s="74"/>
      <c r="D4" s="75" t="s">
        <v>196</v>
      </c>
      <c r="E4" s="76"/>
      <c r="F4" s="77"/>
      <c r="G4" s="78"/>
    </row>
    <row r="5" spans="1:104" ht="13.5" thickTop="1" x14ac:dyDescent="0.2">
      <c r="A5" s="79"/>
    </row>
    <row r="6" spans="1:104" s="85" customFormat="1" ht="26.25" customHeight="1" x14ac:dyDescent="0.2">
      <c r="A6" s="81" t="s">
        <v>16</v>
      </c>
      <c r="B6" s="82" t="s">
        <v>17</v>
      </c>
      <c r="C6" s="82" t="s">
        <v>18</v>
      </c>
      <c r="D6" s="82" t="s">
        <v>19</v>
      </c>
      <c r="E6" s="82" t="s">
        <v>20</v>
      </c>
      <c r="F6" s="82" t="s">
        <v>21</v>
      </c>
      <c r="G6" s="83" t="s">
        <v>22</v>
      </c>
      <c r="H6" s="84" t="s">
        <v>23</v>
      </c>
      <c r="I6" s="84" t="s">
        <v>24</v>
      </c>
      <c r="J6" s="84" t="s">
        <v>25</v>
      </c>
      <c r="K6" s="84" t="s">
        <v>26</v>
      </c>
    </row>
    <row r="7" spans="1:104" ht="14.25" customHeight="1" x14ac:dyDescent="0.2">
      <c r="A7" s="86" t="s">
        <v>27</v>
      </c>
      <c r="B7" s="87" t="s">
        <v>134</v>
      </c>
      <c r="C7" s="88" t="s">
        <v>135</v>
      </c>
      <c r="D7" s="89"/>
      <c r="E7" s="90"/>
      <c r="F7" s="90"/>
      <c r="G7" s="91"/>
      <c r="H7" s="92"/>
      <c r="I7" s="93"/>
      <c r="J7" s="92"/>
      <c r="K7" s="93"/>
      <c r="O7" s="94"/>
    </row>
    <row r="8" spans="1:104" x14ac:dyDescent="0.2">
      <c r="A8" s="95">
        <v>1</v>
      </c>
      <c r="B8" s="96" t="s">
        <v>136</v>
      </c>
      <c r="C8" s="97" t="s">
        <v>137</v>
      </c>
      <c r="D8" s="98" t="s">
        <v>53</v>
      </c>
      <c r="E8" s="99">
        <v>12</v>
      </c>
      <c r="F8" s="100"/>
      <c r="G8" s="101">
        <f>E8*F8</f>
        <v>0</v>
      </c>
      <c r="H8" s="102">
        <v>0</v>
      </c>
      <c r="I8" s="103">
        <f>E8*H8</f>
        <v>0</v>
      </c>
      <c r="J8" s="102">
        <v>0</v>
      </c>
      <c r="K8" s="103">
        <f>E8*J8</f>
        <v>0</v>
      </c>
      <c r="O8" s="94"/>
      <c r="Z8" s="104"/>
      <c r="AA8" s="104">
        <v>1</v>
      </c>
      <c r="AB8" s="104">
        <v>7</v>
      </c>
      <c r="AC8" s="104">
        <v>7</v>
      </c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104"/>
      <c r="BC8" s="104"/>
      <c r="BD8" s="104"/>
      <c r="BE8" s="104"/>
      <c r="BF8" s="104"/>
      <c r="BG8" s="104"/>
      <c r="BH8" s="104"/>
      <c r="BI8" s="104"/>
      <c r="BJ8" s="104"/>
      <c r="BK8" s="104"/>
      <c r="CA8" s="104">
        <v>1</v>
      </c>
      <c r="CB8" s="104">
        <v>7</v>
      </c>
      <c r="CZ8" s="61">
        <v>2</v>
      </c>
    </row>
    <row r="9" spans="1:104" x14ac:dyDescent="0.2">
      <c r="A9" s="105"/>
      <c r="B9" s="106"/>
      <c r="C9" s="174" t="s">
        <v>138</v>
      </c>
      <c r="D9" s="175"/>
      <c r="E9" s="175"/>
      <c r="F9" s="175"/>
      <c r="G9" s="176"/>
      <c r="I9" s="107"/>
      <c r="K9" s="107"/>
      <c r="L9" s="108" t="s">
        <v>138</v>
      </c>
      <c r="O9" s="94"/>
      <c r="Z9" s="104"/>
      <c r="AA9" s="104"/>
      <c r="AB9" s="104"/>
      <c r="AC9" s="104"/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04"/>
      <c r="BE9" s="104"/>
      <c r="BF9" s="104"/>
      <c r="BG9" s="104"/>
      <c r="BH9" s="104"/>
      <c r="BI9" s="104"/>
      <c r="BJ9" s="104"/>
      <c r="BK9" s="104"/>
    </row>
    <row r="10" spans="1:104" x14ac:dyDescent="0.2">
      <c r="A10" s="95">
        <v>2</v>
      </c>
      <c r="B10" s="96" t="s">
        <v>139</v>
      </c>
      <c r="C10" s="97" t="s">
        <v>140</v>
      </c>
      <c r="D10" s="98" t="s">
        <v>53</v>
      </c>
      <c r="E10" s="99">
        <v>3</v>
      </c>
      <c r="F10" s="100"/>
      <c r="G10" s="101">
        <f>E10*F10</f>
        <v>0</v>
      </c>
      <c r="H10" s="102">
        <v>0</v>
      </c>
      <c r="I10" s="103">
        <f>E10*H10</f>
        <v>0</v>
      </c>
      <c r="J10" s="102">
        <v>0</v>
      </c>
      <c r="K10" s="103">
        <f>E10*J10</f>
        <v>0</v>
      </c>
      <c r="O10" s="94"/>
      <c r="Z10" s="104"/>
      <c r="AA10" s="104">
        <v>1</v>
      </c>
      <c r="AB10" s="104">
        <v>7</v>
      </c>
      <c r="AC10" s="104">
        <v>7</v>
      </c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04"/>
      <c r="BE10" s="104"/>
      <c r="BF10" s="104"/>
      <c r="BG10" s="104"/>
      <c r="BH10" s="104"/>
      <c r="BI10" s="104"/>
      <c r="BJ10" s="104"/>
      <c r="BK10" s="104"/>
      <c r="CA10" s="104">
        <v>1</v>
      </c>
      <c r="CB10" s="104">
        <v>7</v>
      </c>
      <c r="CZ10" s="61">
        <v>2</v>
      </c>
    </row>
    <row r="11" spans="1:104" x14ac:dyDescent="0.2">
      <c r="A11" s="105"/>
      <c r="B11" s="106"/>
      <c r="C11" s="174" t="s">
        <v>138</v>
      </c>
      <c r="D11" s="175"/>
      <c r="E11" s="175"/>
      <c r="F11" s="175"/>
      <c r="G11" s="176"/>
      <c r="I11" s="107"/>
      <c r="K11" s="107"/>
      <c r="L11" s="108" t="s">
        <v>138</v>
      </c>
      <c r="O11" s="94"/>
      <c r="Z11" s="104"/>
      <c r="AA11" s="104"/>
      <c r="AB11" s="104"/>
      <c r="AC11" s="104"/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  <c r="AY11" s="104"/>
      <c r="AZ11" s="104"/>
      <c r="BA11" s="104"/>
      <c r="BB11" s="104"/>
      <c r="BC11" s="104"/>
      <c r="BD11" s="104"/>
      <c r="BE11" s="104"/>
      <c r="BF11" s="104"/>
      <c r="BG11" s="104"/>
      <c r="BH11" s="104"/>
      <c r="BI11" s="104"/>
      <c r="BJ11" s="104"/>
      <c r="BK11" s="104"/>
    </row>
    <row r="12" spans="1:104" ht="22.5" x14ac:dyDescent="0.2">
      <c r="A12" s="95">
        <v>3</v>
      </c>
      <c r="B12" s="96" t="s">
        <v>141</v>
      </c>
      <c r="C12" s="97" t="s">
        <v>142</v>
      </c>
      <c r="D12" s="98" t="s">
        <v>53</v>
      </c>
      <c r="E12" s="99">
        <v>15</v>
      </c>
      <c r="F12" s="100"/>
      <c r="G12" s="101">
        <f>E12*F12</f>
        <v>0</v>
      </c>
      <c r="H12" s="102">
        <v>0</v>
      </c>
      <c r="I12" s="103">
        <f>E12*H12</f>
        <v>0</v>
      </c>
      <c r="J12" s="102">
        <v>0</v>
      </c>
      <c r="K12" s="103">
        <f>E12*J12</f>
        <v>0</v>
      </c>
      <c r="O12" s="94"/>
      <c r="Z12" s="104"/>
      <c r="AA12" s="104">
        <v>1</v>
      </c>
      <c r="AB12" s="104">
        <v>7</v>
      </c>
      <c r="AC12" s="104">
        <v>7</v>
      </c>
      <c r="AD12" s="104"/>
      <c r="AE12" s="104"/>
      <c r="AF12" s="104"/>
      <c r="AG12" s="104"/>
      <c r="AH12" s="104"/>
      <c r="AI12" s="104"/>
      <c r="AJ12" s="104"/>
      <c r="AK12" s="104"/>
      <c r="AL12" s="104"/>
      <c r="AM12" s="104"/>
      <c r="AN12" s="104"/>
      <c r="AO12" s="104"/>
      <c r="AP12" s="104"/>
      <c r="AQ12" s="104"/>
      <c r="AR12" s="104"/>
      <c r="AS12" s="104"/>
      <c r="AT12" s="104"/>
      <c r="AU12" s="104"/>
      <c r="AV12" s="104"/>
      <c r="AW12" s="104"/>
      <c r="AX12" s="104"/>
      <c r="AY12" s="104"/>
      <c r="AZ12" s="104"/>
      <c r="BA12" s="104"/>
      <c r="BB12" s="104"/>
      <c r="BC12" s="104"/>
      <c r="BD12" s="104"/>
      <c r="BE12" s="104"/>
      <c r="BF12" s="104"/>
      <c r="BG12" s="104"/>
      <c r="BH12" s="104"/>
      <c r="BI12" s="104"/>
      <c r="BJ12" s="104"/>
      <c r="BK12" s="104"/>
      <c r="CA12" s="104">
        <v>1</v>
      </c>
      <c r="CB12" s="104">
        <v>7</v>
      </c>
      <c r="CZ12" s="61">
        <v>2</v>
      </c>
    </row>
    <row r="13" spans="1:104" x14ac:dyDescent="0.2">
      <c r="A13" s="105"/>
      <c r="B13" s="106"/>
      <c r="C13" s="174" t="s">
        <v>143</v>
      </c>
      <c r="D13" s="175"/>
      <c r="E13" s="175"/>
      <c r="F13" s="175"/>
      <c r="G13" s="176"/>
      <c r="I13" s="107"/>
      <c r="K13" s="107"/>
      <c r="L13" s="108" t="s">
        <v>143</v>
      </c>
      <c r="O13" s="94"/>
      <c r="Z13" s="104"/>
      <c r="AA13" s="104"/>
      <c r="AB13" s="104"/>
      <c r="AC13" s="104"/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104"/>
      <c r="AU13" s="104"/>
      <c r="AV13" s="104"/>
      <c r="AW13" s="104"/>
      <c r="AX13" s="104"/>
      <c r="AY13" s="104"/>
      <c r="AZ13" s="104"/>
      <c r="BA13" s="104"/>
      <c r="BB13" s="104"/>
      <c r="BC13" s="104"/>
      <c r="BD13" s="104"/>
      <c r="BE13" s="104"/>
      <c r="BF13" s="104"/>
      <c r="BG13" s="104"/>
      <c r="BH13" s="104"/>
      <c r="BI13" s="104"/>
      <c r="BJ13" s="104"/>
      <c r="BK13" s="104"/>
    </row>
    <row r="14" spans="1:104" x14ac:dyDescent="0.2">
      <c r="A14" s="95">
        <v>4</v>
      </c>
      <c r="B14" s="96" t="s">
        <v>144</v>
      </c>
      <c r="C14" s="97" t="s">
        <v>145</v>
      </c>
      <c r="D14" s="98" t="s">
        <v>146</v>
      </c>
      <c r="E14" s="99">
        <v>5</v>
      </c>
      <c r="F14" s="100"/>
      <c r="G14" s="101">
        <f>E14*F14</f>
        <v>0</v>
      </c>
      <c r="H14" s="102">
        <v>0</v>
      </c>
      <c r="I14" s="103">
        <f>E14*H14</f>
        <v>0</v>
      </c>
      <c r="J14" s="102">
        <v>0</v>
      </c>
      <c r="K14" s="103">
        <f>E14*J14</f>
        <v>0</v>
      </c>
      <c r="O14" s="94"/>
      <c r="Z14" s="104"/>
      <c r="AA14" s="104">
        <v>1</v>
      </c>
      <c r="AB14" s="104">
        <v>7</v>
      </c>
      <c r="AC14" s="104">
        <v>7</v>
      </c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104"/>
      <c r="BC14" s="104"/>
      <c r="BD14" s="104"/>
      <c r="BE14" s="104"/>
      <c r="BF14" s="104"/>
      <c r="BG14" s="104"/>
      <c r="BH14" s="104"/>
      <c r="BI14" s="104"/>
      <c r="BJ14" s="104"/>
      <c r="BK14" s="104"/>
      <c r="CA14" s="104">
        <v>1</v>
      </c>
      <c r="CB14" s="104">
        <v>7</v>
      </c>
      <c r="CZ14" s="61">
        <v>2</v>
      </c>
    </row>
    <row r="15" spans="1:104" x14ac:dyDescent="0.2">
      <c r="A15" s="114" t="s">
        <v>30</v>
      </c>
      <c r="B15" s="115" t="s">
        <v>134</v>
      </c>
      <c r="C15" s="116" t="s">
        <v>135</v>
      </c>
      <c r="D15" s="117"/>
      <c r="E15" s="118"/>
      <c r="F15" s="118"/>
      <c r="G15" s="119">
        <f>SUM(G7:G14)</f>
        <v>0</v>
      </c>
      <c r="H15" s="120"/>
      <c r="I15" s="121">
        <f>SUM(I7:I14)</f>
        <v>0</v>
      </c>
      <c r="J15" s="122"/>
      <c r="K15" s="121">
        <f>SUM(K7:K14)</f>
        <v>0</v>
      </c>
      <c r="O15" s="94"/>
      <c r="X15" s="123">
        <f>K15</f>
        <v>0</v>
      </c>
      <c r="Y15" s="123">
        <f>I15</f>
        <v>0</v>
      </c>
      <c r="Z15" s="124">
        <f>G15</f>
        <v>0</v>
      </c>
      <c r="AA15" s="104"/>
      <c r="AB15" s="104"/>
      <c r="AC15" s="104"/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  <c r="AY15" s="104"/>
      <c r="AZ15" s="104"/>
      <c r="BA15" s="125"/>
      <c r="BB15" s="125"/>
      <c r="BC15" s="125"/>
      <c r="BD15" s="125"/>
      <c r="BE15" s="125"/>
      <c r="BF15" s="125"/>
      <c r="BG15" s="104"/>
      <c r="BH15" s="104"/>
      <c r="BI15" s="104"/>
      <c r="BJ15" s="104"/>
      <c r="BK15" s="104"/>
    </row>
    <row r="16" spans="1:104" ht="14.25" customHeight="1" x14ac:dyDescent="0.2">
      <c r="A16" s="86" t="s">
        <v>27</v>
      </c>
      <c r="B16" s="87" t="s">
        <v>147</v>
      </c>
      <c r="C16" s="88" t="s">
        <v>148</v>
      </c>
      <c r="D16" s="89"/>
      <c r="E16" s="90"/>
      <c r="F16" s="90"/>
      <c r="G16" s="91"/>
      <c r="H16" s="92"/>
      <c r="I16" s="93"/>
      <c r="J16" s="92"/>
      <c r="K16" s="93"/>
      <c r="O16" s="94"/>
    </row>
    <row r="17" spans="1:104" ht="22.5" x14ac:dyDescent="0.2">
      <c r="A17" s="95">
        <v>5</v>
      </c>
      <c r="B17" s="96" t="s">
        <v>149</v>
      </c>
      <c r="C17" s="97" t="s">
        <v>150</v>
      </c>
      <c r="D17" s="98" t="s">
        <v>53</v>
      </c>
      <c r="E17" s="99">
        <v>20</v>
      </c>
      <c r="F17" s="100"/>
      <c r="G17" s="101">
        <f>E17*F17</f>
        <v>0</v>
      </c>
      <c r="H17" s="102">
        <v>0</v>
      </c>
      <c r="I17" s="103">
        <f>E17*H17</f>
        <v>0</v>
      </c>
      <c r="J17" s="102">
        <v>0</v>
      </c>
      <c r="K17" s="103">
        <f>E17*J17</f>
        <v>0</v>
      </c>
      <c r="O17" s="94"/>
      <c r="Z17" s="104"/>
      <c r="AA17" s="104">
        <v>1</v>
      </c>
      <c r="AB17" s="104">
        <v>7</v>
      </c>
      <c r="AC17" s="104">
        <v>7</v>
      </c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04"/>
      <c r="BB17" s="104"/>
      <c r="BC17" s="104"/>
      <c r="BD17" s="104"/>
      <c r="BE17" s="104"/>
      <c r="BF17" s="104"/>
      <c r="BG17" s="104"/>
      <c r="BH17" s="104"/>
      <c r="BI17" s="104"/>
      <c r="BJ17" s="104"/>
      <c r="BK17" s="104"/>
      <c r="CA17" s="104">
        <v>1</v>
      </c>
      <c r="CB17" s="104">
        <v>7</v>
      </c>
      <c r="CZ17" s="61">
        <v>2</v>
      </c>
    </row>
    <row r="18" spans="1:104" ht="22.5" x14ac:dyDescent="0.2">
      <c r="A18" s="95">
        <v>6</v>
      </c>
      <c r="B18" s="96" t="s">
        <v>151</v>
      </c>
      <c r="C18" s="97" t="s">
        <v>152</v>
      </c>
      <c r="D18" s="98" t="s">
        <v>53</v>
      </c>
      <c r="E18" s="99">
        <v>10</v>
      </c>
      <c r="F18" s="100"/>
      <c r="G18" s="101">
        <f>E18*F18</f>
        <v>0</v>
      </c>
      <c r="H18" s="102">
        <v>0</v>
      </c>
      <c r="I18" s="103">
        <f>E18*H18</f>
        <v>0</v>
      </c>
      <c r="J18" s="102">
        <v>0</v>
      </c>
      <c r="K18" s="103">
        <f>E18*J18</f>
        <v>0</v>
      </c>
      <c r="O18" s="94"/>
      <c r="Z18" s="104"/>
      <c r="AA18" s="104">
        <v>1</v>
      </c>
      <c r="AB18" s="104">
        <v>7</v>
      </c>
      <c r="AC18" s="104">
        <v>7</v>
      </c>
      <c r="AD18" s="104"/>
      <c r="AE18" s="104"/>
      <c r="AF18" s="104"/>
      <c r="AG18" s="104"/>
      <c r="AH18" s="104"/>
      <c r="AI18" s="104"/>
      <c r="AJ18" s="104"/>
      <c r="AK18" s="104"/>
      <c r="AL18" s="104"/>
      <c r="AM18" s="104"/>
      <c r="AN18" s="104"/>
      <c r="AO18" s="104"/>
      <c r="AP18" s="104"/>
      <c r="AQ18" s="104"/>
      <c r="AR18" s="104"/>
      <c r="AS18" s="104"/>
      <c r="AT18" s="104"/>
      <c r="AU18" s="104"/>
      <c r="AV18" s="104"/>
      <c r="AW18" s="104"/>
      <c r="AX18" s="104"/>
      <c r="AY18" s="104"/>
      <c r="AZ18" s="104"/>
      <c r="BA18" s="104"/>
      <c r="BB18" s="104"/>
      <c r="BC18" s="104"/>
      <c r="BD18" s="104"/>
      <c r="BE18" s="104"/>
      <c r="BF18" s="104"/>
      <c r="BG18" s="104"/>
      <c r="BH18" s="104"/>
      <c r="BI18" s="104"/>
      <c r="BJ18" s="104"/>
      <c r="BK18" s="104"/>
      <c r="CA18" s="104">
        <v>1</v>
      </c>
      <c r="CB18" s="104">
        <v>7</v>
      </c>
      <c r="CZ18" s="61">
        <v>2</v>
      </c>
    </row>
    <row r="19" spans="1:104" ht="22.5" x14ac:dyDescent="0.2">
      <c r="A19" s="95">
        <v>7</v>
      </c>
      <c r="B19" s="96" t="s">
        <v>153</v>
      </c>
      <c r="C19" s="97" t="s">
        <v>154</v>
      </c>
      <c r="D19" s="98" t="s">
        <v>53</v>
      </c>
      <c r="E19" s="99">
        <v>10</v>
      </c>
      <c r="F19" s="100"/>
      <c r="G19" s="101">
        <f>E19*F19</f>
        <v>0</v>
      </c>
      <c r="H19" s="102">
        <v>0</v>
      </c>
      <c r="I19" s="103">
        <f>E19*H19</f>
        <v>0</v>
      </c>
      <c r="J19" s="102">
        <v>0</v>
      </c>
      <c r="K19" s="103">
        <f>E19*J19</f>
        <v>0</v>
      </c>
      <c r="O19" s="94"/>
      <c r="Z19" s="104"/>
      <c r="AA19" s="104">
        <v>1</v>
      </c>
      <c r="AB19" s="104">
        <v>7</v>
      </c>
      <c r="AC19" s="104">
        <v>7</v>
      </c>
      <c r="AD19" s="104"/>
      <c r="AE19" s="104"/>
      <c r="AF19" s="104"/>
      <c r="AG19" s="104"/>
      <c r="AH19" s="104"/>
      <c r="AI19" s="104"/>
      <c r="AJ19" s="104"/>
      <c r="AK19" s="104"/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4"/>
      <c r="BA19" s="104"/>
      <c r="BB19" s="104"/>
      <c r="BC19" s="104"/>
      <c r="BD19" s="104"/>
      <c r="BE19" s="104"/>
      <c r="BF19" s="104"/>
      <c r="BG19" s="104"/>
      <c r="BH19" s="104"/>
      <c r="BI19" s="104"/>
      <c r="BJ19" s="104"/>
      <c r="BK19" s="104"/>
      <c r="CA19" s="104">
        <v>1</v>
      </c>
      <c r="CB19" s="104">
        <v>7</v>
      </c>
      <c r="CZ19" s="61">
        <v>2</v>
      </c>
    </row>
    <row r="20" spans="1:104" x14ac:dyDescent="0.2">
      <c r="A20" s="105"/>
      <c r="B20" s="106"/>
      <c r="C20" s="174" t="s">
        <v>155</v>
      </c>
      <c r="D20" s="175"/>
      <c r="E20" s="175"/>
      <c r="F20" s="175"/>
      <c r="G20" s="176"/>
      <c r="I20" s="107"/>
      <c r="K20" s="107"/>
      <c r="L20" s="108" t="s">
        <v>155</v>
      </c>
      <c r="O20" s="94"/>
      <c r="Z20" s="104"/>
      <c r="AA20" s="104"/>
      <c r="AB20" s="104"/>
      <c r="AC20" s="104"/>
      <c r="AD20" s="104"/>
      <c r="AE20" s="104"/>
      <c r="AF20" s="104"/>
      <c r="AG20" s="104"/>
      <c r="AH20" s="104"/>
      <c r="AI20" s="104"/>
      <c r="AJ20" s="104"/>
      <c r="AK20" s="104"/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  <c r="AV20" s="104"/>
      <c r="AW20" s="104"/>
      <c r="AX20" s="104"/>
      <c r="AY20" s="104"/>
      <c r="AZ20" s="104"/>
      <c r="BA20" s="104"/>
      <c r="BB20" s="104"/>
      <c r="BC20" s="104"/>
      <c r="BD20" s="104"/>
      <c r="BE20" s="104"/>
      <c r="BF20" s="104"/>
      <c r="BG20" s="104"/>
      <c r="BH20" s="104"/>
      <c r="BI20" s="104"/>
      <c r="BJ20" s="104"/>
      <c r="BK20" s="104"/>
    </row>
    <row r="21" spans="1:104" ht="22.5" x14ac:dyDescent="0.2">
      <c r="A21" s="95">
        <v>8</v>
      </c>
      <c r="B21" s="96" t="s">
        <v>156</v>
      </c>
      <c r="C21" s="97" t="s">
        <v>157</v>
      </c>
      <c r="D21" s="98" t="s">
        <v>53</v>
      </c>
      <c r="E21" s="99">
        <v>5</v>
      </c>
      <c r="F21" s="100"/>
      <c r="G21" s="101">
        <f>E21*F21</f>
        <v>0</v>
      </c>
      <c r="H21" s="102">
        <v>0</v>
      </c>
      <c r="I21" s="103">
        <f>E21*H21</f>
        <v>0</v>
      </c>
      <c r="J21" s="102">
        <v>0</v>
      </c>
      <c r="K21" s="103">
        <f>E21*J21</f>
        <v>0</v>
      </c>
      <c r="O21" s="94"/>
      <c r="Z21" s="104"/>
      <c r="AA21" s="104">
        <v>1</v>
      </c>
      <c r="AB21" s="104">
        <v>7</v>
      </c>
      <c r="AC21" s="104">
        <v>7</v>
      </c>
      <c r="AD21" s="104"/>
      <c r="AE21" s="104"/>
      <c r="AF21" s="104"/>
      <c r="AG21" s="104"/>
      <c r="AH21" s="104"/>
      <c r="AI21" s="104"/>
      <c r="AJ21" s="104"/>
      <c r="AK21" s="104"/>
      <c r="AL21" s="104"/>
      <c r="AM21" s="104"/>
      <c r="AN21" s="104"/>
      <c r="AO21" s="104"/>
      <c r="AP21" s="104"/>
      <c r="AQ21" s="104"/>
      <c r="AR21" s="104"/>
      <c r="AS21" s="104"/>
      <c r="AT21" s="104"/>
      <c r="AU21" s="104"/>
      <c r="AV21" s="104"/>
      <c r="AW21" s="104"/>
      <c r="AX21" s="104"/>
      <c r="AY21" s="104"/>
      <c r="AZ21" s="104"/>
      <c r="BA21" s="104"/>
      <c r="BB21" s="104"/>
      <c r="BC21" s="104"/>
      <c r="BD21" s="104"/>
      <c r="BE21" s="104"/>
      <c r="BF21" s="104"/>
      <c r="BG21" s="104"/>
      <c r="BH21" s="104"/>
      <c r="BI21" s="104"/>
      <c r="BJ21" s="104"/>
      <c r="BK21" s="104"/>
      <c r="CA21" s="104">
        <v>1</v>
      </c>
      <c r="CB21" s="104">
        <v>7</v>
      </c>
      <c r="CZ21" s="61">
        <v>2</v>
      </c>
    </row>
    <row r="22" spans="1:104" x14ac:dyDescent="0.2">
      <c r="A22" s="105"/>
      <c r="B22" s="106"/>
      <c r="C22" s="174" t="s">
        <v>155</v>
      </c>
      <c r="D22" s="175"/>
      <c r="E22" s="175"/>
      <c r="F22" s="175"/>
      <c r="G22" s="176"/>
      <c r="I22" s="107"/>
      <c r="K22" s="107"/>
      <c r="L22" s="108" t="s">
        <v>155</v>
      </c>
      <c r="O22" s="94"/>
      <c r="Z22" s="104"/>
      <c r="AA22" s="104"/>
      <c r="AB22" s="104"/>
      <c r="AC22" s="104"/>
      <c r="AD22" s="104"/>
      <c r="AE22" s="104"/>
      <c r="AF22" s="104"/>
      <c r="AG22" s="104"/>
      <c r="AH22" s="104"/>
      <c r="AI22" s="104"/>
      <c r="AJ22" s="104"/>
      <c r="AK22" s="104"/>
      <c r="AL22" s="104"/>
      <c r="AM22" s="104"/>
      <c r="AN22" s="104"/>
      <c r="AO22" s="104"/>
      <c r="AP22" s="104"/>
      <c r="AQ22" s="104"/>
      <c r="AR22" s="104"/>
      <c r="AS22" s="104"/>
      <c r="AT22" s="104"/>
      <c r="AU22" s="104"/>
      <c r="AV22" s="104"/>
      <c r="AW22" s="104"/>
      <c r="AX22" s="104"/>
      <c r="AY22" s="104"/>
      <c r="AZ22" s="104"/>
      <c r="BA22" s="104"/>
      <c r="BB22" s="104"/>
      <c r="BC22" s="104"/>
      <c r="BD22" s="104"/>
      <c r="BE22" s="104"/>
      <c r="BF22" s="104"/>
      <c r="BG22" s="104"/>
      <c r="BH22" s="104"/>
      <c r="BI22" s="104"/>
      <c r="BJ22" s="104"/>
      <c r="BK22" s="104"/>
    </row>
    <row r="23" spans="1:104" ht="22.5" x14ac:dyDescent="0.2">
      <c r="A23" s="95">
        <v>9</v>
      </c>
      <c r="B23" s="96" t="s">
        <v>158</v>
      </c>
      <c r="C23" s="97" t="s">
        <v>154</v>
      </c>
      <c r="D23" s="98" t="s">
        <v>53</v>
      </c>
      <c r="E23" s="99">
        <v>10</v>
      </c>
      <c r="F23" s="100"/>
      <c r="G23" s="101">
        <f>E23*F23</f>
        <v>0</v>
      </c>
      <c r="H23" s="102">
        <v>0</v>
      </c>
      <c r="I23" s="103">
        <f>E23*H23</f>
        <v>0</v>
      </c>
      <c r="J23" s="102">
        <v>0</v>
      </c>
      <c r="K23" s="103">
        <f>E23*J23</f>
        <v>0</v>
      </c>
      <c r="O23" s="94"/>
      <c r="Z23" s="104"/>
      <c r="AA23" s="104">
        <v>1</v>
      </c>
      <c r="AB23" s="104">
        <v>7</v>
      </c>
      <c r="AC23" s="104">
        <v>7</v>
      </c>
      <c r="AD23" s="104"/>
      <c r="AE23" s="104"/>
      <c r="AF23" s="104"/>
      <c r="AG23" s="104"/>
      <c r="AH23" s="104"/>
      <c r="AI23" s="104"/>
      <c r="AJ23" s="104"/>
      <c r="AK23" s="104"/>
      <c r="AL23" s="104"/>
      <c r="AM23" s="104"/>
      <c r="AN23" s="104"/>
      <c r="AO23" s="104"/>
      <c r="AP23" s="104"/>
      <c r="AQ23" s="104"/>
      <c r="AR23" s="104"/>
      <c r="AS23" s="104"/>
      <c r="AT23" s="104"/>
      <c r="AU23" s="104"/>
      <c r="AV23" s="104"/>
      <c r="AW23" s="104"/>
      <c r="AX23" s="104"/>
      <c r="AY23" s="104"/>
      <c r="AZ23" s="104"/>
      <c r="BA23" s="104"/>
      <c r="BB23" s="104"/>
      <c r="BC23" s="104"/>
      <c r="BD23" s="104"/>
      <c r="BE23" s="104"/>
      <c r="BF23" s="104"/>
      <c r="BG23" s="104"/>
      <c r="BH23" s="104"/>
      <c r="BI23" s="104"/>
      <c r="BJ23" s="104"/>
      <c r="BK23" s="104"/>
      <c r="CA23" s="104">
        <v>1</v>
      </c>
      <c r="CB23" s="104">
        <v>7</v>
      </c>
      <c r="CZ23" s="61">
        <v>2</v>
      </c>
    </row>
    <row r="24" spans="1:104" x14ac:dyDescent="0.2">
      <c r="A24" s="105"/>
      <c r="B24" s="106"/>
      <c r="C24" s="174" t="s">
        <v>159</v>
      </c>
      <c r="D24" s="175"/>
      <c r="E24" s="175"/>
      <c r="F24" s="175"/>
      <c r="G24" s="176"/>
      <c r="I24" s="107"/>
      <c r="K24" s="107"/>
      <c r="L24" s="108" t="s">
        <v>159</v>
      </c>
      <c r="O24" s="94"/>
      <c r="Z24" s="104"/>
      <c r="AA24" s="104"/>
      <c r="AB24" s="104"/>
      <c r="AC24" s="104"/>
      <c r="AD24" s="104"/>
      <c r="AE24" s="104"/>
      <c r="AF24" s="104"/>
      <c r="AG24" s="104"/>
      <c r="AH24" s="104"/>
      <c r="AI24" s="104"/>
      <c r="AJ24" s="104"/>
      <c r="AK24" s="104"/>
      <c r="AL24" s="104"/>
      <c r="AM24" s="104"/>
      <c r="AN24" s="104"/>
      <c r="AO24" s="104"/>
      <c r="AP24" s="104"/>
      <c r="AQ24" s="104"/>
      <c r="AR24" s="104"/>
      <c r="AS24" s="104"/>
      <c r="AT24" s="104"/>
      <c r="AU24" s="104"/>
      <c r="AV24" s="104"/>
      <c r="AW24" s="104"/>
      <c r="AX24" s="104"/>
      <c r="AY24" s="104"/>
      <c r="AZ24" s="104"/>
      <c r="BA24" s="104"/>
      <c r="BB24" s="104"/>
      <c r="BC24" s="104"/>
      <c r="BD24" s="104"/>
      <c r="BE24" s="104"/>
      <c r="BF24" s="104"/>
      <c r="BG24" s="104"/>
      <c r="BH24" s="104"/>
      <c r="BI24" s="104"/>
      <c r="BJ24" s="104"/>
      <c r="BK24" s="104"/>
    </row>
    <row r="25" spans="1:104" ht="22.5" x14ac:dyDescent="0.2">
      <c r="A25" s="95">
        <v>10</v>
      </c>
      <c r="B25" s="96" t="s">
        <v>160</v>
      </c>
      <c r="C25" s="97" t="s">
        <v>157</v>
      </c>
      <c r="D25" s="98" t="s">
        <v>53</v>
      </c>
      <c r="E25" s="99">
        <v>5</v>
      </c>
      <c r="F25" s="100"/>
      <c r="G25" s="101">
        <f>E25*F25</f>
        <v>0</v>
      </c>
      <c r="H25" s="102">
        <v>0</v>
      </c>
      <c r="I25" s="103">
        <f>E25*H25</f>
        <v>0</v>
      </c>
      <c r="J25" s="102">
        <v>0</v>
      </c>
      <c r="K25" s="103">
        <f>E25*J25</f>
        <v>0</v>
      </c>
      <c r="O25" s="94"/>
      <c r="Z25" s="104"/>
      <c r="AA25" s="104">
        <v>1</v>
      </c>
      <c r="AB25" s="104">
        <v>7</v>
      </c>
      <c r="AC25" s="104">
        <v>7</v>
      </c>
      <c r="AD25" s="104"/>
      <c r="AE25" s="104"/>
      <c r="AF25" s="104"/>
      <c r="AG25" s="104"/>
      <c r="AH25" s="104"/>
      <c r="AI25" s="104"/>
      <c r="AJ25" s="104"/>
      <c r="AK25" s="104"/>
      <c r="AL25" s="104"/>
      <c r="AM25" s="104"/>
      <c r="AN25" s="104"/>
      <c r="AO25" s="104"/>
      <c r="AP25" s="104"/>
      <c r="AQ25" s="104"/>
      <c r="AR25" s="104"/>
      <c r="AS25" s="104"/>
      <c r="AT25" s="104"/>
      <c r="AU25" s="104"/>
      <c r="AV25" s="104"/>
      <c r="AW25" s="104"/>
      <c r="AX25" s="104"/>
      <c r="AY25" s="104"/>
      <c r="AZ25" s="104"/>
      <c r="BA25" s="104"/>
      <c r="BB25" s="104"/>
      <c r="BC25" s="104"/>
      <c r="BD25" s="104"/>
      <c r="BE25" s="104"/>
      <c r="BF25" s="104"/>
      <c r="BG25" s="104"/>
      <c r="BH25" s="104"/>
      <c r="BI25" s="104"/>
      <c r="BJ25" s="104"/>
      <c r="BK25" s="104"/>
      <c r="CA25" s="104">
        <v>1</v>
      </c>
      <c r="CB25" s="104">
        <v>7</v>
      </c>
      <c r="CZ25" s="61">
        <v>2</v>
      </c>
    </row>
    <row r="26" spans="1:104" x14ac:dyDescent="0.2">
      <c r="A26" s="105"/>
      <c r="B26" s="106"/>
      <c r="C26" s="174" t="s">
        <v>159</v>
      </c>
      <c r="D26" s="175"/>
      <c r="E26" s="175"/>
      <c r="F26" s="175"/>
      <c r="G26" s="176"/>
      <c r="I26" s="107"/>
      <c r="K26" s="107"/>
      <c r="L26" s="108" t="s">
        <v>159</v>
      </c>
      <c r="O26" s="94"/>
      <c r="Z26" s="104"/>
      <c r="AA26" s="104"/>
      <c r="AB26" s="104"/>
      <c r="AC26" s="104"/>
      <c r="AD26" s="104"/>
      <c r="AE26" s="104"/>
      <c r="AF26" s="104"/>
      <c r="AG26" s="104"/>
      <c r="AH26" s="104"/>
      <c r="AI26" s="104"/>
      <c r="AJ26" s="104"/>
      <c r="AK26" s="104"/>
      <c r="AL26" s="104"/>
      <c r="AM26" s="104"/>
      <c r="AN26" s="104"/>
      <c r="AO26" s="104"/>
      <c r="AP26" s="104"/>
      <c r="AQ26" s="104"/>
      <c r="AR26" s="104"/>
      <c r="AS26" s="104"/>
      <c r="AT26" s="104"/>
      <c r="AU26" s="104"/>
      <c r="AV26" s="104"/>
      <c r="AW26" s="104"/>
      <c r="AX26" s="104"/>
      <c r="AY26" s="104"/>
      <c r="AZ26" s="104"/>
      <c r="BA26" s="104"/>
      <c r="BB26" s="104"/>
      <c r="BC26" s="104"/>
      <c r="BD26" s="104"/>
      <c r="BE26" s="104"/>
      <c r="BF26" s="104"/>
      <c r="BG26" s="104"/>
      <c r="BH26" s="104"/>
      <c r="BI26" s="104"/>
      <c r="BJ26" s="104"/>
      <c r="BK26" s="104"/>
    </row>
    <row r="27" spans="1:104" x14ac:dyDescent="0.2">
      <c r="A27" s="95">
        <v>11</v>
      </c>
      <c r="B27" s="96" t="s">
        <v>161</v>
      </c>
      <c r="C27" s="97" t="s">
        <v>162</v>
      </c>
      <c r="D27" s="98" t="s">
        <v>163</v>
      </c>
      <c r="E27" s="99">
        <v>1</v>
      </c>
      <c r="F27" s="100"/>
      <c r="G27" s="101">
        <f t="shared" ref="G27:G36" si="0">E27*F27</f>
        <v>0</v>
      </c>
      <c r="H27" s="102">
        <v>0</v>
      </c>
      <c r="I27" s="103">
        <f t="shared" ref="I27:I36" si="1">E27*H27</f>
        <v>0</v>
      </c>
      <c r="J27" s="102">
        <v>0</v>
      </c>
      <c r="K27" s="103">
        <f t="shared" ref="K27:K36" si="2">E27*J27</f>
        <v>0</v>
      </c>
      <c r="O27" s="94"/>
      <c r="Z27" s="104"/>
      <c r="AA27" s="104">
        <v>1</v>
      </c>
      <c r="AB27" s="104">
        <v>7</v>
      </c>
      <c r="AC27" s="104">
        <v>7</v>
      </c>
      <c r="AD27" s="104"/>
      <c r="AE27" s="104"/>
      <c r="AF27" s="104"/>
      <c r="AG27" s="104"/>
      <c r="AH27" s="104"/>
      <c r="AI27" s="104"/>
      <c r="AJ27" s="104"/>
      <c r="AK27" s="104"/>
      <c r="AL27" s="104"/>
      <c r="AM27" s="104"/>
      <c r="AN27" s="104"/>
      <c r="AO27" s="104"/>
      <c r="AP27" s="104"/>
      <c r="AQ27" s="104"/>
      <c r="AR27" s="104"/>
      <c r="AS27" s="104"/>
      <c r="AT27" s="104"/>
      <c r="AU27" s="104"/>
      <c r="AV27" s="104"/>
      <c r="AW27" s="104"/>
      <c r="AX27" s="104"/>
      <c r="AY27" s="104"/>
      <c r="AZ27" s="104"/>
      <c r="BA27" s="104"/>
      <c r="BB27" s="104"/>
      <c r="BC27" s="104"/>
      <c r="BD27" s="104"/>
      <c r="BE27" s="104"/>
      <c r="BF27" s="104"/>
      <c r="BG27" s="104"/>
      <c r="BH27" s="104"/>
      <c r="BI27" s="104"/>
      <c r="BJ27" s="104"/>
      <c r="BK27" s="104"/>
      <c r="CA27" s="104">
        <v>1</v>
      </c>
      <c r="CB27" s="104">
        <v>7</v>
      </c>
      <c r="CZ27" s="61">
        <v>2</v>
      </c>
    </row>
    <row r="28" spans="1:104" x14ac:dyDescent="0.2">
      <c r="A28" s="95">
        <v>12</v>
      </c>
      <c r="B28" s="96" t="s">
        <v>164</v>
      </c>
      <c r="C28" s="97" t="s">
        <v>165</v>
      </c>
      <c r="D28" s="98" t="s">
        <v>163</v>
      </c>
      <c r="E28" s="99">
        <v>2</v>
      </c>
      <c r="F28" s="100"/>
      <c r="G28" s="101">
        <f t="shared" si="0"/>
        <v>0</v>
      </c>
      <c r="H28" s="102">
        <v>0</v>
      </c>
      <c r="I28" s="103">
        <f t="shared" si="1"/>
        <v>0</v>
      </c>
      <c r="J28" s="102">
        <v>0</v>
      </c>
      <c r="K28" s="103">
        <f t="shared" si="2"/>
        <v>0</v>
      </c>
      <c r="O28" s="94"/>
      <c r="Z28" s="104"/>
      <c r="AA28" s="104">
        <v>1</v>
      </c>
      <c r="AB28" s="104">
        <v>7</v>
      </c>
      <c r="AC28" s="104">
        <v>7</v>
      </c>
      <c r="AD28" s="104"/>
      <c r="AE28" s="104"/>
      <c r="AF28" s="104"/>
      <c r="AG28" s="104"/>
      <c r="AH28" s="104"/>
      <c r="AI28" s="104"/>
      <c r="AJ28" s="104"/>
      <c r="AK28" s="104"/>
      <c r="AL28" s="104"/>
      <c r="AM28" s="104"/>
      <c r="AN28" s="104"/>
      <c r="AO28" s="104"/>
      <c r="AP28" s="104"/>
      <c r="AQ28" s="104"/>
      <c r="AR28" s="104"/>
      <c r="AS28" s="104"/>
      <c r="AT28" s="104"/>
      <c r="AU28" s="104"/>
      <c r="AV28" s="104"/>
      <c r="AW28" s="104"/>
      <c r="AX28" s="104"/>
      <c r="AY28" s="104"/>
      <c r="AZ28" s="104"/>
      <c r="BA28" s="104"/>
      <c r="BB28" s="104"/>
      <c r="BC28" s="104"/>
      <c r="BD28" s="104"/>
      <c r="BE28" s="104"/>
      <c r="BF28" s="104"/>
      <c r="BG28" s="104"/>
      <c r="BH28" s="104"/>
      <c r="BI28" s="104"/>
      <c r="BJ28" s="104"/>
      <c r="BK28" s="104"/>
      <c r="CA28" s="104">
        <v>1</v>
      </c>
      <c r="CB28" s="104">
        <v>7</v>
      </c>
      <c r="CZ28" s="61">
        <v>2</v>
      </c>
    </row>
    <row r="29" spans="1:104" x14ac:dyDescent="0.2">
      <c r="A29" s="95">
        <v>13</v>
      </c>
      <c r="B29" s="96" t="s">
        <v>166</v>
      </c>
      <c r="C29" s="97" t="s">
        <v>167</v>
      </c>
      <c r="D29" s="98" t="s">
        <v>163</v>
      </c>
      <c r="E29" s="99">
        <v>3</v>
      </c>
      <c r="F29" s="100"/>
      <c r="G29" s="101">
        <f t="shared" si="0"/>
        <v>0</v>
      </c>
      <c r="H29" s="102">
        <v>0</v>
      </c>
      <c r="I29" s="103">
        <f t="shared" si="1"/>
        <v>0</v>
      </c>
      <c r="J29" s="102">
        <v>0</v>
      </c>
      <c r="K29" s="103">
        <f t="shared" si="2"/>
        <v>0</v>
      </c>
      <c r="O29" s="94"/>
      <c r="Z29" s="104"/>
      <c r="AA29" s="104">
        <v>1</v>
      </c>
      <c r="AB29" s="104">
        <v>7</v>
      </c>
      <c r="AC29" s="104">
        <v>7</v>
      </c>
      <c r="AD29" s="104"/>
      <c r="AE29" s="104"/>
      <c r="AF29" s="104"/>
      <c r="AG29" s="104"/>
      <c r="AH29" s="104"/>
      <c r="AI29" s="104"/>
      <c r="AJ29" s="104"/>
      <c r="AK29" s="104"/>
      <c r="AL29" s="104"/>
      <c r="AM29" s="104"/>
      <c r="AN29" s="104"/>
      <c r="AO29" s="104"/>
      <c r="AP29" s="104"/>
      <c r="AQ29" s="104"/>
      <c r="AR29" s="104"/>
      <c r="AS29" s="104"/>
      <c r="AT29" s="104"/>
      <c r="AU29" s="104"/>
      <c r="AV29" s="104"/>
      <c r="AW29" s="104"/>
      <c r="AX29" s="104"/>
      <c r="AY29" s="104"/>
      <c r="AZ29" s="104"/>
      <c r="BA29" s="104"/>
      <c r="BB29" s="104"/>
      <c r="BC29" s="104"/>
      <c r="BD29" s="104"/>
      <c r="BE29" s="104"/>
      <c r="BF29" s="104"/>
      <c r="BG29" s="104"/>
      <c r="BH29" s="104"/>
      <c r="BI29" s="104"/>
      <c r="BJ29" s="104"/>
      <c r="BK29" s="104"/>
      <c r="CA29" s="104">
        <v>1</v>
      </c>
      <c r="CB29" s="104">
        <v>7</v>
      </c>
      <c r="CZ29" s="61">
        <v>2</v>
      </c>
    </row>
    <row r="30" spans="1:104" x14ac:dyDescent="0.2">
      <c r="A30" s="95">
        <v>14</v>
      </c>
      <c r="B30" s="96" t="s">
        <v>168</v>
      </c>
      <c r="C30" s="97" t="s">
        <v>169</v>
      </c>
      <c r="D30" s="98" t="s">
        <v>163</v>
      </c>
      <c r="E30" s="99">
        <v>2</v>
      </c>
      <c r="F30" s="100"/>
      <c r="G30" s="101">
        <f t="shared" si="0"/>
        <v>0</v>
      </c>
      <c r="H30" s="102">
        <v>0</v>
      </c>
      <c r="I30" s="103">
        <f t="shared" si="1"/>
        <v>0</v>
      </c>
      <c r="J30" s="102">
        <v>0</v>
      </c>
      <c r="K30" s="103">
        <f t="shared" si="2"/>
        <v>0</v>
      </c>
      <c r="O30" s="94"/>
      <c r="Z30" s="104"/>
      <c r="AA30" s="104">
        <v>1</v>
      </c>
      <c r="AB30" s="104">
        <v>7</v>
      </c>
      <c r="AC30" s="104">
        <v>7</v>
      </c>
      <c r="AD30" s="104"/>
      <c r="AE30" s="104"/>
      <c r="AF30" s="104"/>
      <c r="AG30" s="104"/>
      <c r="AH30" s="104"/>
      <c r="AI30" s="104"/>
      <c r="AJ30" s="104"/>
      <c r="AK30" s="104"/>
      <c r="AL30" s="104"/>
      <c r="AM30" s="104"/>
      <c r="AN30" s="104"/>
      <c r="AO30" s="104"/>
      <c r="AP30" s="104"/>
      <c r="AQ30" s="104"/>
      <c r="AR30" s="104"/>
      <c r="AS30" s="104"/>
      <c r="AT30" s="104"/>
      <c r="AU30" s="104"/>
      <c r="AV30" s="104"/>
      <c r="AW30" s="104"/>
      <c r="AX30" s="104"/>
      <c r="AY30" s="104"/>
      <c r="AZ30" s="104"/>
      <c r="BA30" s="104"/>
      <c r="BB30" s="104"/>
      <c r="BC30" s="104"/>
      <c r="BD30" s="104"/>
      <c r="BE30" s="104"/>
      <c r="BF30" s="104"/>
      <c r="BG30" s="104"/>
      <c r="BH30" s="104"/>
      <c r="BI30" s="104"/>
      <c r="BJ30" s="104"/>
      <c r="BK30" s="104"/>
      <c r="CA30" s="104">
        <v>1</v>
      </c>
      <c r="CB30" s="104">
        <v>7</v>
      </c>
      <c r="CZ30" s="61">
        <v>2</v>
      </c>
    </row>
    <row r="31" spans="1:104" x14ac:dyDescent="0.2">
      <c r="A31" s="95">
        <v>15</v>
      </c>
      <c r="B31" s="96" t="s">
        <v>170</v>
      </c>
      <c r="C31" s="97" t="s">
        <v>171</v>
      </c>
      <c r="D31" s="98" t="s">
        <v>163</v>
      </c>
      <c r="E31" s="99">
        <v>4</v>
      </c>
      <c r="F31" s="100"/>
      <c r="G31" s="101">
        <f t="shared" si="0"/>
        <v>0</v>
      </c>
      <c r="H31" s="102">
        <v>0</v>
      </c>
      <c r="I31" s="103">
        <f t="shared" si="1"/>
        <v>0</v>
      </c>
      <c r="J31" s="102">
        <v>0</v>
      </c>
      <c r="K31" s="103">
        <f t="shared" si="2"/>
        <v>0</v>
      </c>
      <c r="O31" s="94"/>
      <c r="Z31" s="104"/>
      <c r="AA31" s="104">
        <v>1</v>
      </c>
      <c r="AB31" s="104">
        <v>7</v>
      </c>
      <c r="AC31" s="104">
        <v>7</v>
      </c>
      <c r="AD31" s="104"/>
      <c r="AE31" s="104"/>
      <c r="AF31" s="104"/>
      <c r="AG31" s="104"/>
      <c r="AH31" s="104"/>
      <c r="AI31" s="104"/>
      <c r="AJ31" s="104"/>
      <c r="AK31" s="104"/>
      <c r="AL31" s="104"/>
      <c r="AM31" s="104"/>
      <c r="AN31" s="104"/>
      <c r="AO31" s="104"/>
      <c r="AP31" s="104"/>
      <c r="AQ31" s="104"/>
      <c r="AR31" s="104"/>
      <c r="AS31" s="104"/>
      <c r="AT31" s="104"/>
      <c r="AU31" s="104"/>
      <c r="AV31" s="104"/>
      <c r="AW31" s="104"/>
      <c r="AX31" s="104"/>
      <c r="AY31" s="104"/>
      <c r="AZ31" s="104"/>
      <c r="BA31" s="104"/>
      <c r="BB31" s="104"/>
      <c r="BC31" s="104"/>
      <c r="BD31" s="104"/>
      <c r="BE31" s="104"/>
      <c r="BF31" s="104"/>
      <c r="BG31" s="104"/>
      <c r="BH31" s="104"/>
      <c r="BI31" s="104"/>
      <c r="BJ31" s="104"/>
      <c r="BK31" s="104"/>
      <c r="CA31" s="104">
        <v>1</v>
      </c>
      <c r="CB31" s="104">
        <v>7</v>
      </c>
      <c r="CZ31" s="61">
        <v>2</v>
      </c>
    </row>
    <row r="32" spans="1:104" x14ac:dyDescent="0.2">
      <c r="A32" s="95">
        <v>16</v>
      </c>
      <c r="B32" s="96" t="s">
        <v>172</v>
      </c>
      <c r="C32" s="97" t="s">
        <v>173</v>
      </c>
      <c r="D32" s="98" t="s">
        <v>163</v>
      </c>
      <c r="E32" s="99">
        <v>1</v>
      </c>
      <c r="F32" s="100"/>
      <c r="G32" s="101">
        <f t="shared" si="0"/>
        <v>0</v>
      </c>
      <c r="H32" s="102">
        <v>0</v>
      </c>
      <c r="I32" s="103">
        <f t="shared" si="1"/>
        <v>0</v>
      </c>
      <c r="J32" s="102">
        <v>0</v>
      </c>
      <c r="K32" s="103">
        <f t="shared" si="2"/>
        <v>0</v>
      </c>
      <c r="O32" s="94"/>
      <c r="Z32" s="104"/>
      <c r="AA32" s="104">
        <v>1</v>
      </c>
      <c r="AB32" s="104">
        <v>7</v>
      </c>
      <c r="AC32" s="104">
        <v>7</v>
      </c>
      <c r="AD32" s="104"/>
      <c r="AE32" s="104"/>
      <c r="AF32" s="104"/>
      <c r="AG32" s="104"/>
      <c r="AH32" s="104"/>
      <c r="AI32" s="104"/>
      <c r="AJ32" s="104"/>
      <c r="AK32" s="104"/>
      <c r="AL32" s="104"/>
      <c r="AM32" s="104"/>
      <c r="AN32" s="104"/>
      <c r="AO32" s="104"/>
      <c r="AP32" s="104"/>
      <c r="AQ32" s="104"/>
      <c r="AR32" s="104"/>
      <c r="AS32" s="104"/>
      <c r="AT32" s="104"/>
      <c r="AU32" s="104"/>
      <c r="AV32" s="104"/>
      <c r="AW32" s="104"/>
      <c r="AX32" s="104"/>
      <c r="AY32" s="104"/>
      <c r="AZ32" s="104"/>
      <c r="BA32" s="104"/>
      <c r="BB32" s="104"/>
      <c r="BC32" s="104"/>
      <c r="BD32" s="104"/>
      <c r="BE32" s="104"/>
      <c r="BF32" s="104"/>
      <c r="BG32" s="104"/>
      <c r="BH32" s="104"/>
      <c r="BI32" s="104"/>
      <c r="BJ32" s="104"/>
      <c r="BK32" s="104"/>
      <c r="CA32" s="104">
        <v>1</v>
      </c>
      <c r="CB32" s="104">
        <v>7</v>
      </c>
      <c r="CZ32" s="61">
        <v>2</v>
      </c>
    </row>
    <row r="33" spans="1:104" x14ac:dyDescent="0.2">
      <c r="A33" s="95">
        <v>17</v>
      </c>
      <c r="B33" s="96" t="s">
        <v>174</v>
      </c>
      <c r="C33" s="97" t="s">
        <v>175</v>
      </c>
      <c r="D33" s="98" t="s">
        <v>163</v>
      </c>
      <c r="E33" s="99">
        <v>2</v>
      </c>
      <c r="F33" s="100"/>
      <c r="G33" s="101">
        <f t="shared" si="0"/>
        <v>0</v>
      </c>
      <c r="H33" s="102">
        <v>0</v>
      </c>
      <c r="I33" s="103">
        <f t="shared" si="1"/>
        <v>0</v>
      </c>
      <c r="J33" s="102">
        <v>0</v>
      </c>
      <c r="K33" s="103">
        <f t="shared" si="2"/>
        <v>0</v>
      </c>
      <c r="O33" s="94"/>
      <c r="Z33" s="104"/>
      <c r="AA33" s="104">
        <v>1</v>
      </c>
      <c r="AB33" s="104">
        <v>7</v>
      </c>
      <c r="AC33" s="104">
        <v>7</v>
      </c>
      <c r="AD33" s="104"/>
      <c r="AE33" s="104"/>
      <c r="AF33" s="104"/>
      <c r="AG33" s="104"/>
      <c r="AH33" s="104"/>
      <c r="AI33" s="104"/>
      <c r="AJ33" s="104"/>
      <c r="AK33" s="104"/>
      <c r="AL33" s="104"/>
      <c r="AM33" s="104"/>
      <c r="AN33" s="104"/>
      <c r="AO33" s="104"/>
      <c r="AP33" s="104"/>
      <c r="AQ33" s="104"/>
      <c r="AR33" s="104"/>
      <c r="AS33" s="104"/>
      <c r="AT33" s="104"/>
      <c r="AU33" s="104"/>
      <c r="AV33" s="104"/>
      <c r="AW33" s="104"/>
      <c r="AX33" s="104"/>
      <c r="AY33" s="104"/>
      <c r="AZ33" s="104"/>
      <c r="BA33" s="104"/>
      <c r="BB33" s="104"/>
      <c r="BC33" s="104"/>
      <c r="BD33" s="104"/>
      <c r="BE33" s="104"/>
      <c r="BF33" s="104"/>
      <c r="BG33" s="104"/>
      <c r="BH33" s="104"/>
      <c r="BI33" s="104"/>
      <c r="BJ33" s="104"/>
      <c r="BK33" s="104"/>
      <c r="CA33" s="104">
        <v>1</v>
      </c>
      <c r="CB33" s="104">
        <v>7</v>
      </c>
      <c r="CZ33" s="61">
        <v>2</v>
      </c>
    </row>
    <row r="34" spans="1:104" x14ac:dyDescent="0.2">
      <c r="A34" s="95">
        <v>18</v>
      </c>
      <c r="B34" s="96" t="s">
        <v>176</v>
      </c>
      <c r="C34" s="97" t="s">
        <v>177</v>
      </c>
      <c r="D34" s="98" t="s">
        <v>53</v>
      </c>
      <c r="E34" s="99">
        <v>30</v>
      </c>
      <c r="F34" s="100"/>
      <c r="G34" s="101">
        <f t="shared" si="0"/>
        <v>0</v>
      </c>
      <c r="H34" s="102">
        <v>0</v>
      </c>
      <c r="I34" s="103">
        <f t="shared" si="1"/>
        <v>0</v>
      </c>
      <c r="J34" s="102">
        <v>0</v>
      </c>
      <c r="K34" s="103">
        <f t="shared" si="2"/>
        <v>0</v>
      </c>
      <c r="O34" s="94"/>
      <c r="Z34" s="104"/>
      <c r="AA34" s="104">
        <v>1</v>
      </c>
      <c r="AB34" s="104">
        <v>7</v>
      </c>
      <c r="AC34" s="104">
        <v>7</v>
      </c>
      <c r="AD34" s="104"/>
      <c r="AE34" s="104"/>
      <c r="AF34" s="104"/>
      <c r="AG34" s="104"/>
      <c r="AH34" s="104"/>
      <c r="AI34" s="104"/>
      <c r="AJ34" s="104"/>
      <c r="AK34" s="104"/>
      <c r="AL34" s="104"/>
      <c r="AM34" s="104"/>
      <c r="AN34" s="104"/>
      <c r="AO34" s="104"/>
      <c r="AP34" s="104"/>
      <c r="AQ34" s="104"/>
      <c r="AR34" s="104"/>
      <c r="AS34" s="104"/>
      <c r="AT34" s="104"/>
      <c r="AU34" s="104"/>
      <c r="AV34" s="104"/>
      <c r="AW34" s="104"/>
      <c r="AX34" s="104"/>
      <c r="AY34" s="104"/>
      <c r="AZ34" s="104"/>
      <c r="BA34" s="104"/>
      <c r="BB34" s="104"/>
      <c r="BC34" s="104"/>
      <c r="BD34" s="104"/>
      <c r="BE34" s="104"/>
      <c r="BF34" s="104"/>
      <c r="BG34" s="104"/>
      <c r="BH34" s="104"/>
      <c r="BI34" s="104"/>
      <c r="BJ34" s="104"/>
      <c r="BK34" s="104"/>
      <c r="CA34" s="104">
        <v>1</v>
      </c>
      <c r="CB34" s="104">
        <v>7</v>
      </c>
      <c r="CZ34" s="61">
        <v>2</v>
      </c>
    </row>
    <row r="35" spans="1:104" x14ac:dyDescent="0.2">
      <c r="A35" s="95">
        <v>19</v>
      </c>
      <c r="B35" s="96" t="s">
        <v>178</v>
      </c>
      <c r="C35" s="97" t="s">
        <v>179</v>
      </c>
      <c r="D35" s="98" t="s">
        <v>53</v>
      </c>
      <c r="E35" s="99">
        <v>30</v>
      </c>
      <c r="F35" s="100"/>
      <c r="G35" s="101">
        <f t="shared" si="0"/>
        <v>0</v>
      </c>
      <c r="H35" s="102">
        <v>0</v>
      </c>
      <c r="I35" s="103">
        <f t="shared" si="1"/>
        <v>0</v>
      </c>
      <c r="J35" s="102">
        <v>0</v>
      </c>
      <c r="K35" s="103">
        <f t="shared" si="2"/>
        <v>0</v>
      </c>
      <c r="O35" s="94"/>
      <c r="Z35" s="104"/>
      <c r="AA35" s="104">
        <v>1</v>
      </c>
      <c r="AB35" s="104">
        <v>7</v>
      </c>
      <c r="AC35" s="104">
        <v>7</v>
      </c>
      <c r="AD35" s="104"/>
      <c r="AE35" s="104"/>
      <c r="AF35" s="104"/>
      <c r="AG35" s="104"/>
      <c r="AH35" s="104"/>
      <c r="AI35" s="104"/>
      <c r="AJ35" s="104"/>
      <c r="AK35" s="104"/>
      <c r="AL35" s="104"/>
      <c r="AM35" s="104"/>
      <c r="AN35" s="104"/>
      <c r="AO35" s="104"/>
      <c r="AP35" s="104"/>
      <c r="AQ35" s="104"/>
      <c r="AR35" s="104"/>
      <c r="AS35" s="104"/>
      <c r="AT35" s="104"/>
      <c r="AU35" s="104"/>
      <c r="AV35" s="104"/>
      <c r="AW35" s="104"/>
      <c r="AX35" s="104"/>
      <c r="AY35" s="104"/>
      <c r="AZ35" s="104"/>
      <c r="BA35" s="104"/>
      <c r="BB35" s="104"/>
      <c r="BC35" s="104"/>
      <c r="BD35" s="104"/>
      <c r="BE35" s="104"/>
      <c r="BF35" s="104"/>
      <c r="BG35" s="104"/>
      <c r="BH35" s="104"/>
      <c r="BI35" s="104"/>
      <c r="BJ35" s="104"/>
      <c r="BK35" s="104"/>
      <c r="CA35" s="104">
        <v>1</v>
      </c>
      <c r="CB35" s="104">
        <v>7</v>
      </c>
      <c r="CZ35" s="61">
        <v>2</v>
      </c>
    </row>
    <row r="36" spans="1:104" x14ac:dyDescent="0.2">
      <c r="A36" s="95">
        <v>20</v>
      </c>
      <c r="B36" s="96" t="s">
        <v>180</v>
      </c>
      <c r="C36" s="97" t="s">
        <v>181</v>
      </c>
      <c r="D36" s="98" t="s">
        <v>146</v>
      </c>
      <c r="E36" s="99">
        <v>10</v>
      </c>
      <c r="F36" s="100"/>
      <c r="G36" s="101">
        <f t="shared" si="0"/>
        <v>0</v>
      </c>
      <c r="H36" s="102">
        <v>0</v>
      </c>
      <c r="I36" s="103">
        <f t="shared" si="1"/>
        <v>0</v>
      </c>
      <c r="J36" s="102">
        <v>0</v>
      </c>
      <c r="K36" s="103">
        <f t="shared" si="2"/>
        <v>0</v>
      </c>
      <c r="O36" s="94"/>
      <c r="Z36" s="104"/>
      <c r="AA36" s="104">
        <v>1</v>
      </c>
      <c r="AB36" s="104">
        <v>7</v>
      </c>
      <c r="AC36" s="104">
        <v>7</v>
      </c>
      <c r="AD36" s="104"/>
      <c r="AE36" s="104"/>
      <c r="AF36" s="104"/>
      <c r="AG36" s="104"/>
      <c r="AH36" s="104"/>
      <c r="AI36" s="104"/>
      <c r="AJ36" s="104"/>
      <c r="AK36" s="104"/>
      <c r="AL36" s="104"/>
      <c r="AM36" s="104"/>
      <c r="AN36" s="104"/>
      <c r="AO36" s="104"/>
      <c r="AP36" s="104"/>
      <c r="AQ36" s="104"/>
      <c r="AR36" s="104"/>
      <c r="AS36" s="104"/>
      <c r="AT36" s="104"/>
      <c r="AU36" s="104"/>
      <c r="AV36" s="104"/>
      <c r="AW36" s="104"/>
      <c r="AX36" s="104"/>
      <c r="AY36" s="104"/>
      <c r="AZ36" s="104"/>
      <c r="BA36" s="104"/>
      <c r="BB36" s="104"/>
      <c r="BC36" s="104"/>
      <c r="BD36" s="104"/>
      <c r="BE36" s="104"/>
      <c r="BF36" s="104"/>
      <c r="BG36" s="104"/>
      <c r="BH36" s="104"/>
      <c r="BI36" s="104"/>
      <c r="BJ36" s="104"/>
      <c r="BK36" s="104"/>
      <c r="CA36" s="104">
        <v>1</v>
      </c>
      <c r="CB36" s="104">
        <v>7</v>
      </c>
      <c r="CZ36" s="61">
        <v>2</v>
      </c>
    </row>
    <row r="37" spans="1:104" x14ac:dyDescent="0.2">
      <c r="A37" s="114" t="s">
        <v>30</v>
      </c>
      <c r="B37" s="115" t="s">
        <v>147</v>
      </c>
      <c r="C37" s="116" t="s">
        <v>148</v>
      </c>
      <c r="D37" s="117"/>
      <c r="E37" s="118"/>
      <c r="F37" s="118"/>
      <c r="G37" s="119">
        <f>SUM(G16:G36)</f>
        <v>0</v>
      </c>
      <c r="H37" s="120"/>
      <c r="I37" s="121">
        <f>SUM(I16:I36)</f>
        <v>0</v>
      </c>
      <c r="J37" s="122"/>
      <c r="K37" s="121">
        <f>SUM(K16:K36)</f>
        <v>0</v>
      </c>
      <c r="O37" s="94"/>
      <c r="X37" s="123">
        <f>K37</f>
        <v>0</v>
      </c>
      <c r="Y37" s="123">
        <f>I37</f>
        <v>0</v>
      </c>
      <c r="Z37" s="124">
        <f>G37</f>
        <v>0</v>
      </c>
      <c r="AA37" s="104"/>
      <c r="AB37" s="104"/>
      <c r="AC37" s="104"/>
      <c r="AD37" s="104"/>
      <c r="AE37" s="104"/>
      <c r="AF37" s="104"/>
      <c r="AG37" s="104"/>
      <c r="AH37" s="104"/>
      <c r="AI37" s="104"/>
      <c r="AJ37" s="104"/>
      <c r="AK37" s="104"/>
      <c r="AL37" s="104"/>
      <c r="AM37" s="104"/>
      <c r="AN37" s="104"/>
      <c r="AO37" s="104"/>
      <c r="AP37" s="104"/>
      <c r="AQ37" s="104"/>
      <c r="AR37" s="104"/>
      <c r="AS37" s="104"/>
      <c r="AT37" s="104"/>
      <c r="AU37" s="104"/>
      <c r="AV37" s="104"/>
      <c r="AW37" s="104"/>
      <c r="AX37" s="104"/>
      <c r="AY37" s="104"/>
      <c r="AZ37" s="104"/>
      <c r="BA37" s="125"/>
      <c r="BB37" s="125"/>
      <c r="BC37" s="125"/>
      <c r="BD37" s="125"/>
      <c r="BE37" s="125"/>
      <c r="BF37" s="125"/>
      <c r="BG37" s="104"/>
      <c r="BH37" s="104"/>
      <c r="BI37" s="104"/>
      <c r="BJ37" s="104"/>
      <c r="BK37" s="104"/>
    </row>
    <row r="38" spans="1:104" ht="14.25" customHeight="1" x14ac:dyDescent="0.2">
      <c r="A38" s="86" t="s">
        <v>27</v>
      </c>
      <c r="B38" s="87" t="s">
        <v>182</v>
      </c>
      <c r="C38" s="88" t="s">
        <v>183</v>
      </c>
      <c r="D38" s="89"/>
      <c r="E38" s="90"/>
      <c r="F38" s="90"/>
      <c r="G38" s="91"/>
      <c r="H38" s="92"/>
      <c r="I38" s="93"/>
      <c r="J38" s="92"/>
      <c r="K38" s="93"/>
      <c r="O38" s="94"/>
    </row>
    <row r="39" spans="1:104" ht="22.5" x14ac:dyDescent="0.2">
      <c r="A39" s="95">
        <v>21</v>
      </c>
      <c r="B39" s="96" t="s">
        <v>184</v>
      </c>
      <c r="C39" s="97" t="s">
        <v>185</v>
      </c>
      <c r="D39" s="98" t="s">
        <v>186</v>
      </c>
      <c r="E39" s="99">
        <v>1</v>
      </c>
      <c r="F39" s="100"/>
      <c r="G39" s="101">
        <f>E39*F39</f>
        <v>0</v>
      </c>
      <c r="H39" s="102">
        <v>0</v>
      </c>
      <c r="I39" s="103">
        <f>E39*H39</f>
        <v>0</v>
      </c>
      <c r="J39" s="102">
        <v>0</v>
      </c>
      <c r="K39" s="103">
        <f>E39*J39</f>
        <v>0</v>
      </c>
      <c r="O39" s="94"/>
      <c r="Z39" s="104"/>
      <c r="AA39" s="104">
        <v>1</v>
      </c>
      <c r="AB39" s="104">
        <v>7</v>
      </c>
      <c r="AC39" s="104">
        <v>7</v>
      </c>
      <c r="AD39" s="104"/>
      <c r="AE39" s="104"/>
      <c r="AF39" s="104"/>
      <c r="AG39" s="104"/>
      <c r="AH39" s="104"/>
      <c r="AI39" s="104"/>
      <c r="AJ39" s="104"/>
      <c r="AK39" s="104"/>
      <c r="AL39" s="104"/>
      <c r="AM39" s="104"/>
      <c r="AN39" s="104"/>
      <c r="AO39" s="104"/>
      <c r="AP39" s="104"/>
      <c r="AQ39" s="104"/>
      <c r="AR39" s="104"/>
      <c r="AS39" s="104"/>
      <c r="AT39" s="104"/>
      <c r="AU39" s="104"/>
      <c r="AV39" s="104"/>
      <c r="AW39" s="104"/>
      <c r="AX39" s="104"/>
      <c r="AY39" s="104"/>
      <c r="AZ39" s="104"/>
      <c r="BA39" s="104"/>
      <c r="BB39" s="104"/>
      <c r="BC39" s="104"/>
      <c r="BD39" s="104"/>
      <c r="BE39" s="104"/>
      <c r="BF39" s="104"/>
      <c r="BG39" s="104"/>
      <c r="BH39" s="104"/>
      <c r="BI39" s="104"/>
      <c r="BJ39" s="104"/>
      <c r="BK39" s="104"/>
      <c r="CA39" s="104">
        <v>1</v>
      </c>
      <c r="CB39" s="104">
        <v>7</v>
      </c>
      <c r="CZ39" s="61">
        <v>2</v>
      </c>
    </row>
    <row r="40" spans="1:104" ht="45" x14ac:dyDescent="0.2">
      <c r="A40" s="105"/>
      <c r="B40" s="106"/>
      <c r="C40" s="174" t="s">
        <v>187</v>
      </c>
      <c r="D40" s="175"/>
      <c r="E40" s="175"/>
      <c r="F40" s="175"/>
      <c r="G40" s="176"/>
      <c r="I40" s="107"/>
      <c r="K40" s="107"/>
      <c r="L40" s="108" t="s">
        <v>187</v>
      </c>
      <c r="O40" s="94"/>
      <c r="Z40" s="104"/>
      <c r="AA40" s="104"/>
      <c r="AB40" s="104"/>
      <c r="AC40" s="104"/>
      <c r="AD40" s="104"/>
      <c r="AE40" s="104"/>
      <c r="AF40" s="104"/>
      <c r="AG40" s="104"/>
      <c r="AH40" s="104"/>
      <c r="AI40" s="104"/>
      <c r="AJ40" s="104"/>
      <c r="AK40" s="104"/>
      <c r="AL40" s="104"/>
      <c r="AM40" s="104"/>
      <c r="AN40" s="104"/>
      <c r="AO40" s="104"/>
      <c r="AP40" s="104"/>
      <c r="AQ40" s="104"/>
      <c r="AR40" s="104"/>
      <c r="AS40" s="104"/>
      <c r="AT40" s="104"/>
      <c r="AU40" s="104"/>
      <c r="AV40" s="104"/>
      <c r="AW40" s="104"/>
      <c r="AX40" s="104"/>
      <c r="AY40" s="104"/>
      <c r="AZ40" s="104"/>
      <c r="BA40" s="104"/>
      <c r="BB40" s="104"/>
      <c r="BC40" s="104"/>
      <c r="BD40" s="104"/>
      <c r="BE40" s="104"/>
      <c r="BF40" s="104"/>
      <c r="BG40" s="104"/>
      <c r="BH40" s="104"/>
      <c r="BI40" s="104"/>
      <c r="BJ40" s="104"/>
      <c r="BK40" s="104"/>
    </row>
    <row r="41" spans="1:104" x14ac:dyDescent="0.2">
      <c r="A41" s="114" t="s">
        <v>30</v>
      </c>
      <c r="B41" s="115" t="s">
        <v>182</v>
      </c>
      <c r="C41" s="116" t="s">
        <v>183</v>
      </c>
      <c r="D41" s="117"/>
      <c r="E41" s="118"/>
      <c r="F41" s="118"/>
      <c r="G41" s="119">
        <f>SUM(G38:G40)</f>
        <v>0</v>
      </c>
      <c r="H41" s="120"/>
      <c r="I41" s="121">
        <f>SUM(I38:I40)</f>
        <v>0</v>
      </c>
      <c r="J41" s="122"/>
      <c r="K41" s="121">
        <f>SUM(K38:K40)</f>
        <v>0</v>
      </c>
      <c r="O41" s="94"/>
      <c r="X41" s="123">
        <f>K41</f>
        <v>0</v>
      </c>
      <c r="Y41" s="123">
        <f>I41</f>
        <v>0</v>
      </c>
      <c r="Z41" s="124">
        <f>G41</f>
        <v>0</v>
      </c>
      <c r="AA41" s="104"/>
      <c r="AB41" s="104"/>
      <c r="AC41" s="104"/>
      <c r="AD41" s="104"/>
      <c r="AE41" s="104"/>
      <c r="AF41" s="104"/>
      <c r="AG41" s="104"/>
      <c r="AH41" s="104"/>
      <c r="AI41" s="104"/>
      <c r="AJ41" s="104"/>
      <c r="AK41" s="104"/>
      <c r="AL41" s="104"/>
      <c r="AM41" s="104"/>
      <c r="AN41" s="104"/>
      <c r="AO41" s="104"/>
      <c r="AP41" s="104"/>
      <c r="AQ41" s="104"/>
      <c r="AR41" s="104"/>
      <c r="AS41" s="104"/>
      <c r="AT41" s="104"/>
      <c r="AU41" s="104"/>
      <c r="AV41" s="104"/>
      <c r="AW41" s="104"/>
      <c r="AX41" s="104"/>
      <c r="AY41" s="104"/>
      <c r="AZ41" s="104"/>
      <c r="BA41" s="125"/>
      <c r="BB41" s="125"/>
      <c r="BC41" s="125"/>
      <c r="BD41" s="125"/>
      <c r="BE41" s="125"/>
      <c r="BF41" s="125"/>
      <c r="BG41" s="104"/>
      <c r="BH41" s="104"/>
      <c r="BI41" s="104"/>
      <c r="BJ41" s="104"/>
      <c r="BK41" s="104"/>
    </row>
    <row r="42" spans="1:104" ht="14.25" customHeight="1" x14ac:dyDescent="0.2">
      <c r="A42" s="86" t="s">
        <v>27</v>
      </c>
      <c r="B42" s="87" t="s">
        <v>91</v>
      </c>
      <c r="C42" s="88" t="s">
        <v>188</v>
      </c>
      <c r="D42" s="89"/>
      <c r="E42" s="90"/>
      <c r="F42" s="90"/>
      <c r="G42" s="91"/>
      <c r="H42" s="92"/>
      <c r="I42" s="93"/>
      <c r="J42" s="92"/>
      <c r="K42" s="93"/>
      <c r="O42" s="94"/>
    </row>
    <row r="43" spans="1:104" ht="22.5" x14ac:dyDescent="0.2">
      <c r="A43" s="95">
        <v>22</v>
      </c>
      <c r="B43" s="96" t="s">
        <v>189</v>
      </c>
      <c r="C43" s="97" t="s">
        <v>190</v>
      </c>
      <c r="D43" s="98" t="s">
        <v>146</v>
      </c>
      <c r="E43" s="99">
        <v>10</v>
      </c>
      <c r="F43" s="100"/>
      <c r="G43" s="101">
        <f>E43*F43</f>
        <v>0</v>
      </c>
      <c r="H43" s="102">
        <v>0</v>
      </c>
      <c r="I43" s="103">
        <f>E43*H43</f>
        <v>0</v>
      </c>
      <c r="J43" s="102">
        <v>0</v>
      </c>
      <c r="K43" s="103">
        <f>E43*J43</f>
        <v>0</v>
      </c>
      <c r="O43" s="94"/>
      <c r="Z43" s="104"/>
      <c r="AA43" s="104">
        <v>1</v>
      </c>
      <c r="AB43" s="104">
        <v>1</v>
      </c>
      <c r="AC43" s="104">
        <v>1</v>
      </c>
      <c r="AD43" s="104"/>
      <c r="AE43" s="104"/>
      <c r="AF43" s="104"/>
      <c r="AG43" s="104"/>
      <c r="AH43" s="104"/>
      <c r="AI43" s="104"/>
      <c r="AJ43" s="104"/>
      <c r="AK43" s="104"/>
      <c r="AL43" s="104"/>
      <c r="AM43" s="104"/>
      <c r="AN43" s="104"/>
      <c r="AO43" s="104"/>
      <c r="AP43" s="104"/>
      <c r="AQ43" s="104"/>
      <c r="AR43" s="104"/>
      <c r="AS43" s="104"/>
      <c r="AT43" s="104"/>
      <c r="AU43" s="104"/>
      <c r="AV43" s="104"/>
      <c r="AW43" s="104"/>
      <c r="AX43" s="104"/>
      <c r="AY43" s="104"/>
      <c r="AZ43" s="104"/>
      <c r="BA43" s="104"/>
      <c r="BB43" s="104"/>
      <c r="BC43" s="104"/>
      <c r="BD43" s="104"/>
      <c r="BE43" s="104"/>
      <c r="BF43" s="104"/>
      <c r="BG43" s="104"/>
      <c r="BH43" s="104"/>
      <c r="BI43" s="104"/>
      <c r="BJ43" s="104"/>
      <c r="BK43" s="104"/>
      <c r="CA43" s="104">
        <v>1</v>
      </c>
      <c r="CB43" s="104">
        <v>1</v>
      </c>
      <c r="CZ43" s="61">
        <v>1</v>
      </c>
    </row>
    <row r="44" spans="1:104" x14ac:dyDescent="0.2">
      <c r="A44" s="105"/>
      <c r="B44" s="106"/>
      <c r="C44" s="174" t="s">
        <v>191</v>
      </c>
      <c r="D44" s="175"/>
      <c r="E44" s="175"/>
      <c r="F44" s="175"/>
      <c r="G44" s="176"/>
      <c r="I44" s="107"/>
      <c r="K44" s="107"/>
      <c r="L44" s="108" t="s">
        <v>191</v>
      </c>
      <c r="O44" s="94"/>
      <c r="Z44" s="104"/>
      <c r="AA44" s="104"/>
      <c r="AB44" s="104"/>
      <c r="AC44" s="104"/>
      <c r="AD44" s="104"/>
      <c r="AE44" s="104"/>
      <c r="AF44" s="104"/>
      <c r="AG44" s="104"/>
      <c r="AH44" s="104"/>
      <c r="AI44" s="104"/>
      <c r="AJ44" s="104"/>
      <c r="AK44" s="104"/>
      <c r="AL44" s="104"/>
      <c r="AM44" s="104"/>
      <c r="AN44" s="104"/>
      <c r="AO44" s="104"/>
      <c r="AP44" s="104"/>
      <c r="AQ44" s="104"/>
      <c r="AR44" s="104"/>
      <c r="AS44" s="104"/>
      <c r="AT44" s="104"/>
      <c r="AU44" s="104"/>
      <c r="AV44" s="104"/>
      <c r="AW44" s="104"/>
      <c r="AX44" s="104"/>
      <c r="AY44" s="104"/>
      <c r="AZ44" s="104"/>
      <c r="BA44" s="104"/>
      <c r="BB44" s="104"/>
      <c r="BC44" s="104"/>
      <c r="BD44" s="104"/>
      <c r="BE44" s="104"/>
      <c r="BF44" s="104"/>
      <c r="BG44" s="104"/>
      <c r="BH44" s="104"/>
      <c r="BI44" s="104"/>
      <c r="BJ44" s="104"/>
      <c r="BK44" s="104"/>
    </row>
    <row r="45" spans="1:104" x14ac:dyDescent="0.2">
      <c r="A45" s="95">
        <v>23</v>
      </c>
      <c r="B45" s="96" t="s">
        <v>192</v>
      </c>
      <c r="C45" s="97" t="s">
        <v>193</v>
      </c>
      <c r="D45" s="98" t="s">
        <v>146</v>
      </c>
      <c r="E45" s="99">
        <v>10</v>
      </c>
      <c r="F45" s="100"/>
      <c r="G45" s="101">
        <f>E45*F45</f>
        <v>0</v>
      </c>
      <c r="H45" s="102">
        <v>0</v>
      </c>
      <c r="I45" s="103">
        <f>E45*H45</f>
        <v>0</v>
      </c>
      <c r="J45" s="102">
        <v>0</v>
      </c>
      <c r="K45" s="103">
        <f>E45*J45</f>
        <v>0</v>
      </c>
      <c r="O45" s="94"/>
      <c r="Z45" s="104"/>
      <c r="AA45" s="104">
        <v>1</v>
      </c>
      <c r="AB45" s="104">
        <v>1</v>
      </c>
      <c r="AC45" s="104">
        <v>1</v>
      </c>
      <c r="AD45" s="104"/>
      <c r="AE45" s="104"/>
      <c r="AF45" s="104"/>
      <c r="AG45" s="104"/>
      <c r="AH45" s="104"/>
      <c r="AI45" s="104"/>
      <c r="AJ45" s="104"/>
      <c r="AK45" s="104"/>
      <c r="AL45" s="104"/>
      <c r="AM45" s="104"/>
      <c r="AN45" s="104"/>
      <c r="AO45" s="104"/>
      <c r="AP45" s="104"/>
      <c r="AQ45" s="104"/>
      <c r="AR45" s="104"/>
      <c r="AS45" s="104"/>
      <c r="AT45" s="104"/>
      <c r="AU45" s="104"/>
      <c r="AV45" s="104"/>
      <c r="AW45" s="104"/>
      <c r="AX45" s="104"/>
      <c r="AY45" s="104"/>
      <c r="AZ45" s="104"/>
      <c r="BA45" s="104"/>
      <c r="BB45" s="104"/>
      <c r="BC45" s="104"/>
      <c r="BD45" s="104"/>
      <c r="BE45" s="104"/>
      <c r="BF45" s="104"/>
      <c r="BG45" s="104"/>
      <c r="BH45" s="104"/>
      <c r="BI45" s="104"/>
      <c r="BJ45" s="104"/>
      <c r="BK45" s="104"/>
      <c r="CA45" s="104">
        <v>1</v>
      </c>
      <c r="CB45" s="104">
        <v>1</v>
      </c>
      <c r="CZ45" s="61">
        <v>1</v>
      </c>
    </row>
    <row r="46" spans="1:104" x14ac:dyDescent="0.2">
      <c r="A46" s="95">
        <v>24</v>
      </c>
      <c r="B46" s="96" t="s">
        <v>194</v>
      </c>
      <c r="C46" s="97" t="s">
        <v>195</v>
      </c>
      <c r="D46" s="98" t="s">
        <v>146</v>
      </c>
      <c r="E46" s="99">
        <v>2</v>
      </c>
      <c r="F46" s="100"/>
      <c r="G46" s="101">
        <f>E46*F46</f>
        <v>0</v>
      </c>
      <c r="H46" s="102">
        <v>0</v>
      </c>
      <c r="I46" s="103">
        <f>E46*H46</f>
        <v>0</v>
      </c>
      <c r="J46" s="102">
        <v>0</v>
      </c>
      <c r="K46" s="103">
        <f>E46*J46</f>
        <v>0</v>
      </c>
      <c r="O46" s="94"/>
      <c r="Z46" s="104"/>
      <c r="AA46" s="104">
        <v>1</v>
      </c>
      <c r="AB46" s="104">
        <v>1</v>
      </c>
      <c r="AC46" s="104">
        <v>1</v>
      </c>
      <c r="AD46" s="104"/>
      <c r="AE46" s="104"/>
      <c r="AF46" s="104"/>
      <c r="AG46" s="104"/>
      <c r="AH46" s="104"/>
      <c r="AI46" s="104"/>
      <c r="AJ46" s="104"/>
      <c r="AK46" s="104"/>
      <c r="AL46" s="104"/>
      <c r="AM46" s="104"/>
      <c r="AN46" s="104"/>
      <c r="AO46" s="104"/>
      <c r="AP46" s="104"/>
      <c r="AQ46" s="104"/>
      <c r="AR46" s="104"/>
      <c r="AS46" s="104"/>
      <c r="AT46" s="104"/>
      <c r="AU46" s="104"/>
      <c r="AV46" s="104"/>
      <c r="AW46" s="104"/>
      <c r="AX46" s="104"/>
      <c r="AY46" s="104"/>
      <c r="AZ46" s="104"/>
      <c r="BA46" s="104"/>
      <c r="BB46" s="104"/>
      <c r="BC46" s="104"/>
      <c r="BD46" s="104"/>
      <c r="BE46" s="104"/>
      <c r="BF46" s="104"/>
      <c r="BG46" s="104"/>
      <c r="BH46" s="104"/>
      <c r="BI46" s="104"/>
      <c r="BJ46" s="104"/>
      <c r="BK46" s="104"/>
      <c r="CA46" s="104">
        <v>1</v>
      </c>
      <c r="CB46" s="104">
        <v>1</v>
      </c>
      <c r="CZ46" s="61">
        <v>1</v>
      </c>
    </row>
    <row r="47" spans="1:104" x14ac:dyDescent="0.2">
      <c r="A47" s="114" t="s">
        <v>30</v>
      </c>
      <c r="B47" s="115" t="s">
        <v>91</v>
      </c>
      <c r="C47" s="116" t="s">
        <v>188</v>
      </c>
      <c r="D47" s="117"/>
      <c r="E47" s="118"/>
      <c r="F47" s="118"/>
      <c r="G47" s="119">
        <f>SUM(G42:G46)</f>
        <v>0</v>
      </c>
      <c r="H47" s="120"/>
      <c r="I47" s="121">
        <f>SUM(I42:I46)</f>
        <v>0</v>
      </c>
      <c r="J47" s="122"/>
      <c r="K47" s="121">
        <f>SUM(K42:K46)</f>
        <v>0</v>
      </c>
      <c r="O47" s="94"/>
      <c r="X47" s="123">
        <f>K47</f>
        <v>0</v>
      </c>
      <c r="Y47" s="123">
        <f>I47</f>
        <v>0</v>
      </c>
      <c r="Z47" s="124">
        <f>G47</f>
        <v>0</v>
      </c>
      <c r="AA47" s="104"/>
      <c r="AB47" s="104"/>
      <c r="AC47" s="104"/>
      <c r="AD47" s="104"/>
      <c r="AE47" s="104"/>
      <c r="AF47" s="104"/>
      <c r="AG47" s="104"/>
      <c r="AH47" s="104"/>
      <c r="AI47" s="104"/>
      <c r="AJ47" s="104"/>
      <c r="AK47" s="104"/>
      <c r="AL47" s="104"/>
      <c r="AM47" s="104"/>
      <c r="AN47" s="104"/>
      <c r="AO47" s="104"/>
      <c r="AP47" s="104"/>
      <c r="AQ47" s="104"/>
      <c r="AR47" s="104"/>
      <c r="AS47" s="104"/>
      <c r="AT47" s="104"/>
      <c r="AU47" s="104"/>
      <c r="AV47" s="104"/>
      <c r="AW47" s="104"/>
      <c r="AX47" s="104"/>
      <c r="AY47" s="104"/>
      <c r="AZ47" s="104"/>
      <c r="BA47" s="125"/>
      <c r="BB47" s="125"/>
      <c r="BC47" s="125"/>
      <c r="BD47" s="125"/>
      <c r="BE47" s="125"/>
      <c r="BF47" s="125"/>
      <c r="BG47" s="104"/>
      <c r="BH47" s="104"/>
      <c r="BI47" s="104"/>
      <c r="BJ47" s="104"/>
      <c r="BK47" s="104"/>
    </row>
    <row r="48" spans="1:104" x14ac:dyDescent="0.2">
      <c r="A48" s="126" t="s">
        <v>31</v>
      </c>
      <c r="B48" s="127" t="s">
        <v>32</v>
      </c>
      <c r="C48" s="128"/>
      <c r="D48" s="129"/>
      <c r="E48" s="130"/>
      <c r="F48" s="130"/>
      <c r="G48" s="131">
        <f>SUM(Z7:Z48)</f>
        <v>0</v>
      </c>
      <c r="H48" s="132"/>
      <c r="I48" s="133">
        <f>SUM(Y7:Y48)</f>
        <v>0</v>
      </c>
      <c r="J48" s="132"/>
      <c r="K48" s="133">
        <f>SUM(X7:X48)</f>
        <v>0</v>
      </c>
      <c r="O48" s="94"/>
      <c r="BA48" s="134"/>
      <c r="BB48" s="134"/>
      <c r="BC48" s="134"/>
      <c r="BD48" s="134"/>
      <c r="BE48" s="134"/>
      <c r="BF48" s="134"/>
    </row>
    <row r="49" spans="5:5" x14ac:dyDescent="0.2">
      <c r="E49" s="61"/>
    </row>
    <row r="50" spans="5:5" x14ac:dyDescent="0.2">
      <c r="E50" s="61"/>
    </row>
    <row r="51" spans="5:5" x14ac:dyDescent="0.2">
      <c r="E51" s="61"/>
    </row>
    <row r="52" spans="5:5" x14ac:dyDescent="0.2">
      <c r="E52" s="61"/>
    </row>
    <row r="53" spans="5:5" x14ac:dyDescent="0.2">
      <c r="E53" s="61"/>
    </row>
    <row r="54" spans="5:5" x14ac:dyDescent="0.2">
      <c r="E54" s="61"/>
    </row>
    <row r="55" spans="5:5" x14ac:dyDescent="0.2">
      <c r="E55" s="61"/>
    </row>
    <row r="56" spans="5:5" x14ac:dyDescent="0.2">
      <c r="E56" s="61"/>
    </row>
    <row r="57" spans="5:5" x14ac:dyDescent="0.2">
      <c r="E57" s="61"/>
    </row>
    <row r="58" spans="5:5" x14ac:dyDescent="0.2">
      <c r="E58" s="61"/>
    </row>
    <row r="59" spans="5:5" x14ac:dyDescent="0.2">
      <c r="E59" s="61"/>
    </row>
    <row r="60" spans="5:5" x14ac:dyDescent="0.2">
      <c r="E60" s="61"/>
    </row>
    <row r="61" spans="5:5" x14ac:dyDescent="0.2">
      <c r="E61" s="61"/>
    </row>
    <row r="62" spans="5:5" x14ac:dyDescent="0.2">
      <c r="E62" s="61"/>
    </row>
    <row r="63" spans="5:5" x14ac:dyDescent="0.2">
      <c r="E63" s="61"/>
    </row>
    <row r="64" spans="5:5" x14ac:dyDescent="0.2">
      <c r="E64" s="61"/>
    </row>
    <row r="65" spans="5:5" x14ac:dyDescent="0.2">
      <c r="E65" s="61"/>
    </row>
    <row r="66" spans="5:5" x14ac:dyDescent="0.2">
      <c r="E66" s="61"/>
    </row>
    <row r="67" spans="5:5" x14ac:dyDescent="0.2">
      <c r="E67" s="61"/>
    </row>
    <row r="68" spans="5:5" x14ac:dyDescent="0.2">
      <c r="E68" s="61"/>
    </row>
    <row r="69" spans="5:5" x14ac:dyDescent="0.2">
      <c r="E69" s="61"/>
    </row>
    <row r="70" spans="5:5" x14ac:dyDescent="0.2">
      <c r="E70" s="61"/>
    </row>
    <row r="71" spans="5:5" x14ac:dyDescent="0.2">
      <c r="E71" s="61"/>
    </row>
    <row r="72" spans="5:5" x14ac:dyDescent="0.2">
      <c r="E72" s="61"/>
    </row>
    <row r="73" spans="5:5" x14ac:dyDescent="0.2">
      <c r="E73" s="61"/>
    </row>
    <row r="74" spans="5:5" x14ac:dyDescent="0.2">
      <c r="E74" s="61"/>
    </row>
    <row r="75" spans="5:5" x14ac:dyDescent="0.2">
      <c r="E75" s="61"/>
    </row>
    <row r="76" spans="5:5" x14ac:dyDescent="0.2">
      <c r="E76" s="61"/>
    </row>
    <row r="77" spans="5:5" x14ac:dyDescent="0.2">
      <c r="E77" s="61"/>
    </row>
    <row r="78" spans="5:5" x14ac:dyDescent="0.2">
      <c r="E78" s="61"/>
    </row>
    <row r="79" spans="5:5" x14ac:dyDescent="0.2">
      <c r="E79" s="61"/>
    </row>
    <row r="80" spans="5:5" x14ac:dyDescent="0.2">
      <c r="E80" s="61"/>
    </row>
    <row r="81" spans="5:5" x14ac:dyDescent="0.2">
      <c r="E81" s="61"/>
    </row>
    <row r="82" spans="5:5" x14ac:dyDescent="0.2">
      <c r="E82" s="61"/>
    </row>
    <row r="83" spans="5:5" x14ac:dyDescent="0.2">
      <c r="E83" s="61"/>
    </row>
    <row r="84" spans="5:5" x14ac:dyDescent="0.2">
      <c r="E84" s="61"/>
    </row>
    <row r="85" spans="5:5" x14ac:dyDescent="0.2">
      <c r="E85" s="61"/>
    </row>
    <row r="86" spans="5:5" x14ac:dyDescent="0.2">
      <c r="E86" s="61"/>
    </row>
    <row r="87" spans="5:5" x14ac:dyDescent="0.2">
      <c r="E87" s="61"/>
    </row>
    <row r="88" spans="5:5" x14ac:dyDescent="0.2">
      <c r="E88" s="61"/>
    </row>
    <row r="89" spans="5:5" x14ac:dyDescent="0.2">
      <c r="E89" s="61"/>
    </row>
    <row r="90" spans="5:5" x14ac:dyDescent="0.2">
      <c r="E90" s="61"/>
    </row>
    <row r="91" spans="5:5" x14ac:dyDescent="0.2">
      <c r="E91" s="61"/>
    </row>
    <row r="92" spans="5:5" x14ac:dyDescent="0.2">
      <c r="E92" s="61"/>
    </row>
    <row r="93" spans="5:5" x14ac:dyDescent="0.2">
      <c r="E93" s="61"/>
    </row>
    <row r="94" spans="5:5" x14ac:dyDescent="0.2">
      <c r="E94" s="61"/>
    </row>
    <row r="95" spans="5:5" x14ac:dyDescent="0.2">
      <c r="E95" s="61"/>
    </row>
    <row r="96" spans="5:5" x14ac:dyDescent="0.2">
      <c r="E96" s="61"/>
    </row>
    <row r="97" spans="1:7" x14ac:dyDescent="0.2">
      <c r="E97" s="61"/>
    </row>
    <row r="98" spans="1:7" x14ac:dyDescent="0.2">
      <c r="E98" s="61"/>
    </row>
    <row r="99" spans="1:7" x14ac:dyDescent="0.2">
      <c r="E99" s="61"/>
    </row>
    <row r="100" spans="1:7" x14ac:dyDescent="0.2">
      <c r="E100" s="61"/>
    </row>
    <row r="101" spans="1:7" x14ac:dyDescent="0.2">
      <c r="A101" s="135"/>
      <c r="B101" s="135"/>
    </row>
    <row r="102" spans="1:7" x14ac:dyDescent="0.2">
      <c r="C102" s="136"/>
      <c r="D102" s="136"/>
      <c r="E102" s="137"/>
      <c r="F102" s="136"/>
      <c r="G102" s="138"/>
    </row>
    <row r="103" spans="1:7" x14ac:dyDescent="0.2">
      <c r="A103" s="135"/>
      <c r="B103" s="135"/>
    </row>
    <row r="1020" spans="1:7" x14ac:dyDescent="0.2">
      <c r="A1020" s="139"/>
      <c r="B1020" s="140"/>
      <c r="C1020" s="141" t="s">
        <v>33</v>
      </c>
      <c r="D1020" s="142"/>
      <c r="F1020" s="80"/>
      <c r="G1020" s="107">
        <v>100000</v>
      </c>
    </row>
    <row r="1021" spans="1:7" x14ac:dyDescent="0.2">
      <c r="A1021" s="139"/>
      <c r="B1021" s="140"/>
      <c r="C1021" s="141" t="s">
        <v>34</v>
      </c>
      <c r="D1021" s="142"/>
      <c r="F1021" s="80"/>
      <c r="G1021" s="107">
        <v>100000</v>
      </c>
    </row>
    <row r="1022" spans="1:7" x14ac:dyDescent="0.2">
      <c r="A1022" s="139"/>
      <c r="B1022" s="140"/>
      <c r="C1022" s="141" t="s">
        <v>35</v>
      </c>
      <c r="D1022" s="142"/>
      <c r="F1022" s="80"/>
      <c r="G1022" s="107">
        <v>100000</v>
      </c>
    </row>
    <row r="1023" spans="1:7" x14ac:dyDescent="0.2">
      <c r="A1023" s="139"/>
      <c r="B1023" s="140"/>
      <c r="C1023" s="141" t="s">
        <v>36</v>
      </c>
      <c r="D1023" s="142"/>
      <c r="F1023" s="80"/>
      <c r="G1023" s="107">
        <v>100000</v>
      </c>
    </row>
    <row r="1024" spans="1:7" x14ac:dyDescent="0.2">
      <c r="A1024" s="139"/>
      <c r="B1024" s="140"/>
      <c r="C1024" s="141" t="s">
        <v>37</v>
      </c>
      <c r="D1024" s="142"/>
      <c r="F1024" s="80"/>
      <c r="G1024" s="107">
        <v>100000</v>
      </c>
    </row>
    <row r="1025" spans="1:7" x14ac:dyDescent="0.2">
      <c r="A1025" s="139"/>
      <c r="B1025" s="140"/>
      <c r="C1025" s="141" t="s">
        <v>38</v>
      </c>
      <c r="D1025" s="142"/>
      <c r="F1025" s="80"/>
      <c r="G1025" s="107">
        <v>100000</v>
      </c>
    </row>
    <row r="1026" spans="1:7" x14ac:dyDescent="0.2">
      <c r="A1026" s="139"/>
      <c r="B1026" s="140"/>
      <c r="C1026" s="141" t="s">
        <v>39</v>
      </c>
      <c r="D1026" s="142"/>
      <c r="F1026" s="80"/>
      <c r="G1026" s="107">
        <v>100000</v>
      </c>
    </row>
  </sheetData>
  <mergeCells count="10">
    <mergeCell ref="A1:G1"/>
    <mergeCell ref="C9:G9"/>
    <mergeCell ref="C11:G11"/>
    <mergeCell ref="C13:G13"/>
    <mergeCell ref="C44:G44"/>
    <mergeCell ref="C40:G40"/>
    <mergeCell ref="C20:G20"/>
    <mergeCell ref="C22:G22"/>
    <mergeCell ref="C24:G24"/>
    <mergeCell ref="C26:G26"/>
  </mergeCells>
  <phoneticPr fontId="0" type="noConversion"/>
  <printOptions gridLinesSet="0"/>
  <pageMargins left="0.59055118110236227" right="0.19685039370078741" top="0.39370078740157483" bottom="0.39370078740157483" header="0" footer="0.19685039370078741"/>
  <pageSetup paperSize="9" orientation="portrait" horizont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4"/>
  <dimension ref="A1:CZ997"/>
  <sheetViews>
    <sheetView showGridLines="0" showZeros="0" zoomScaleNormal="100" workbookViewId="0">
      <selection activeCell="F17" sqref="F17"/>
    </sheetView>
  </sheetViews>
  <sheetFormatPr defaultColWidth="9.140625" defaultRowHeight="12.75" x14ac:dyDescent="0.2"/>
  <cols>
    <col min="1" max="1" width="4.42578125" style="61" customWidth="1"/>
    <col min="2" max="2" width="11.5703125" style="61" customWidth="1"/>
    <col min="3" max="3" width="40.42578125" style="61" customWidth="1"/>
    <col min="4" max="4" width="5.5703125" style="61" customWidth="1"/>
    <col min="5" max="5" width="8.5703125" style="80" customWidth="1"/>
    <col min="6" max="6" width="9.85546875" style="61" customWidth="1"/>
    <col min="7" max="7" width="13.85546875" style="61" customWidth="1"/>
    <col min="8" max="8" width="11" style="61" hidden="1" customWidth="1"/>
    <col min="9" max="9" width="9.7109375" style="61" hidden="1" customWidth="1"/>
    <col min="10" max="10" width="11.28515625" style="61" hidden="1" customWidth="1"/>
    <col min="11" max="11" width="10.42578125" style="61" hidden="1" customWidth="1"/>
    <col min="12" max="12" width="75.42578125" style="61" customWidth="1"/>
    <col min="13" max="13" width="45.28515625" style="61" customWidth="1"/>
    <col min="14" max="55" width="9.140625" style="61"/>
    <col min="56" max="56" width="62.28515625" style="61" customWidth="1"/>
    <col min="57" max="16384" width="9.140625" style="61"/>
  </cols>
  <sheetData>
    <row r="1" spans="1:104" ht="15" customHeight="1" x14ac:dyDescent="0.25">
      <c r="A1" s="173" t="s">
        <v>13</v>
      </c>
      <c r="B1" s="173"/>
      <c r="C1" s="173"/>
      <c r="D1" s="173"/>
      <c r="E1" s="173"/>
      <c r="F1" s="173"/>
      <c r="G1" s="173"/>
    </row>
    <row r="2" spans="1:104" ht="3" customHeight="1" thickBot="1" x14ac:dyDescent="0.25">
      <c r="B2" s="62"/>
      <c r="C2" s="63"/>
      <c r="D2" s="63"/>
      <c r="E2" s="64"/>
      <c r="F2" s="63"/>
      <c r="G2" s="63"/>
    </row>
    <row r="3" spans="1:104" ht="13.5" customHeight="1" thickTop="1" x14ac:dyDescent="0.2">
      <c r="A3" s="65" t="s">
        <v>14</v>
      </c>
      <c r="B3" s="66"/>
      <c r="C3" s="67"/>
      <c r="D3" s="68" t="s">
        <v>132</v>
      </c>
      <c r="E3" s="69"/>
      <c r="F3" s="70"/>
      <c r="G3" s="71"/>
    </row>
    <row r="4" spans="1:104" ht="13.5" customHeight="1" thickBot="1" x14ac:dyDescent="0.25">
      <c r="A4" s="72" t="s">
        <v>15</v>
      </c>
      <c r="B4" s="73"/>
      <c r="C4" s="74"/>
      <c r="D4" s="75" t="s">
        <v>221</v>
      </c>
      <c r="E4" s="76"/>
      <c r="F4" s="77"/>
      <c r="G4" s="78"/>
    </row>
    <row r="5" spans="1:104" ht="13.5" thickTop="1" x14ac:dyDescent="0.2">
      <c r="A5" s="79"/>
    </row>
    <row r="6" spans="1:104" s="85" customFormat="1" ht="26.25" customHeight="1" x14ac:dyDescent="0.2">
      <c r="A6" s="81" t="s">
        <v>16</v>
      </c>
      <c r="B6" s="82" t="s">
        <v>17</v>
      </c>
      <c r="C6" s="82" t="s">
        <v>18</v>
      </c>
      <c r="D6" s="82" t="s">
        <v>19</v>
      </c>
      <c r="E6" s="82" t="s">
        <v>20</v>
      </c>
      <c r="F6" s="82" t="s">
        <v>21</v>
      </c>
      <c r="G6" s="83" t="s">
        <v>22</v>
      </c>
      <c r="H6" s="84" t="s">
        <v>23</v>
      </c>
      <c r="I6" s="84" t="s">
        <v>24</v>
      </c>
      <c r="J6" s="84" t="s">
        <v>25</v>
      </c>
      <c r="K6" s="84" t="s">
        <v>26</v>
      </c>
    </row>
    <row r="7" spans="1:104" ht="14.25" customHeight="1" x14ac:dyDescent="0.2">
      <c r="A7" s="86" t="s">
        <v>27</v>
      </c>
      <c r="B7" s="87" t="s">
        <v>197</v>
      </c>
      <c r="C7" s="88" t="s">
        <v>198</v>
      </c>
      <c r="D7" s="89"/>
      <c r="E7" s="90"/>
      <c r="F7" s="90"/>
      <c r="G7" s="91"/>
      <c r="H7" s="92"/>
      <c r="I7" s="93"/>
      <c r="J7" s="92"/>
      <c r="K7" s="93"/>
      <c r="O7" s="94"/>
    </row>
    <row r="8" spans="1:104" x14ac:dyDescent="0.2">
      <c r="A8" s="95">
        <v>1</v>
      </c>
      <c r="B8" s="96" t="s">
        <v>199</v>
      </c>
      <c r="C8" s="97" t="s">
        <v>200</v>
      </c>
      <c r="D8" s="98" t="s">
        <v>201</v>
      </c>
      <c r="E8" s="99">
        <v>1</v>
      </c>
      <c r="F8" s="100"/>
      <c r="G8" s="101">
        <f t="shared" ref="G8:G17" si="0">E8*F8</f>
        <v>0</v>
      </c>
      <c r="H8" s="102">
        <v>0</v>
      </c>
      <c r="I8" s="103">
        <f t="shared" ref="I8:I17" si="1">E8*H8</f>
        <v>0</v>
      </c>
      <c r="J8" s="102"/>
      <c r="K8" s="103">
        <f t="shared" ref="K8:K17" si="2">E8*J8</f>
        <v>0</v>
      </c>
      <c r="O8" s="94"/>
      <c r="Z8" s="104"/>
      <c r="AA8" s="104">
        <v>12</v>
      </c>
      <c r="AB8" s="104">
        <v>0</v>
      </c>
      <c r="AC8" s="104">
        <v>1</v>
      </c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104"/>
      <c r="BC8" s="104"/>
      <c r="BD8" s="104"/>
      <c r="BE8" s="104"/>
      <c r="BF8" s="104"/>
      <c r="BG8" s="104"/>
      <c r="BH8" s="104"/>
      <c r="BI8" s="104"/>
      <c r="BJ8" s="104"/>
      <c r="BK8" s="104"/>
      <c r="CA8" s="104">
        <v>12</v>
      </c>
      <c r="CB8" s="104">
        <v>0</v>
      </c>
      <c r="CZ8" s="61">
        <v>1</v>
      </c>
    </row>
    <row r="9" spans="1:104" x14ac:dyDescent="0.2">
      <c r="A9" s="95">
        <v>2</v>
      </c>
      <c r="B9" s="96" t="s">
        <v>202</v>
      </c>
      <c r="C9" s="97" t="s">
        <v>203</v>
      </c>
      <c r="D9" s="98" t="s">
        <v>201</v>
      </c>
      <c r="E9" s="99">
        <v>1</v>
      </c>
      <c r="F9" s="100"/>
      <c r="G9" s="101">
        <f t="shared" si="0"/>
        <v>0</v>
      </c>
      <c r="H9" s="102">
        <v>0</v>
      </c>
      <c r="I9" s="103">
        <f t="shared" si="1"/>
        <v>0</v>
      </c>
      <c r="J9" s="102"/>
      <c r="K9" s="103">
        <f t="shared" si="2"/>
        <v>0</v>
      </c>
      <c r="O9" s="94"/>
      <c r="Z9" s="104"/>
      <c r="AA9" s="104">
        <v>12</v>
      </c>
      <c r="AB9" s="104">
        <v>0</v>
      </c>
      <c r="AC9" s="104">
        <v>6</v>
      </c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04"/>
      <c r="BE9" s="104"/>
      <c r="BF9" s="104"/>
      <c r="BG9" s="104"/>
      <c r="BH9" s="104"/>
      <c r="BI9" s="104"/>
      <c r="BJ9" s="104"/>
      <c r="BK9" s="104"/>
      <c r="CA9" s="104">
        <v>12</v>
      </c>
      <c r="CB9" s="104">
        <v>0</v>
      </c>
      <c r="CZ9" s="61">
        <v>1</v>
      </c>
    </row>
    <row r="10" spans="1:104" x14ac:dyDescent="0.2">
      <c r="A10" s="95">
        <v>3</v>
      </c>
      <c r="B10" s="96" t="s">
        <v>204</v>
      </c>
      <c r="C10" s="97" t="s">
        <v>205</v>
      </c>
      <c r="D10" s="98" t="s">
        <v>201</v>
      </c>
      <c r="E10" s="99">
        <v>1</v>
      </c>
      <c r="F10" s="100"/>
      <c r="G10" s="101">
        <f t="shared" si="0"/>
        <v>0</v>
      </c>
      <c r="H10" s="102">
        <v>0</v>
      </c>
      <c r="I10" s="103">
        <f t="shared" si="1"/>
        <v>0</v>
      </c>
      <c r="J10" s="102"/>
      <c r="K10" s="103">
        <f t="shared" si="2"/>
        <v>0</v>
      </c>
      <c r="O10" s="94"/>
      <c r="Z10" s="104"/>
      <c r="AA10" s="104">
        <v>12</v>
      </c>
      <c r="AB10" s="104">
        <v>0</v>
      </c>
      <c r="AC10" s="104">
        <v>7</v>
      </c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04"/>
      <c r="BE10" s="104"/>
      <c r="BF10" s="104"/>
      <c r="BG10" s="104"/>
      <c r="BH10" s="104"/>
      <c r="BI10" s="104"/>
      <c r="BJ10" s="104"/>
      <c r="BK10" s="104"/>
      <c r="CA10" s="104">
        <v>12</v>
      </c>
      <c r="CB10" s="104">
        <v>0</v>
      </c>
      <c r="CZ10" s="61">
        <v>1</v>
      </c>
    </row>
    <row r="11" spans="1:104" x14ac:dyDescent="0.2">
      <c r="A11" s="95">
        <v>4</v>
      </c>
      <c r="B11" s="96" t="s">
        <v>206</v>
      </c>
      <c r="C11" s="97" t="s">
        <v>207</v>
      </c>
      <c r="D11" s="98" t="s">
        <v>201</v>
      </c>
      <c r="E11" s="99">
        <v>1</v>
      </c>
      <c r="F11" s="100"/>
      <c r="G11" s="101">
        <f t="shared" si="0"/>
        <v>0</v>
      </c>
      <c r="H11" s="102">
        <v>0</v>
      </c>
      <c r="I11" s="103">
        <f t="shared" si="1"/>
        <v>0</v>
      </c>
      <c r="J11" s="102"/>
      <c r="K11" s="103">
        <f t="shared" si="2"/>
        <v>0</v>
      </c>
      <c r="O11" s="94"/>
      <c r="Z11" s="104"/>
      <c r="AA11" s="104">
        <v>12</v>
      </c>
      <c r="AB11" s="104">
        <v>0</v>
      </c>
      <c r="AC11" s="104">
        <v>8</v>
      </c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  <c r="AY11" s="104"/>
      <c r="AZ11" s="104"/>
      <c r="BA11" s="104"/>
      <c r="BB11" s="104"/>
      <c r="BC11" s="104"/>
      <c r="BD11" s="104"/>
      <c r="BE11" s="104"/>
      <c r="BF11" s="104"/>
      <c r="BG11" s="104"/>
      <c r="BH11" s="104"/>
      <c r="BI11" s="104"/>
      <c r="BJ11" s="104"/>
      <c r="BK11" s="104"/>
      <c r="CA11" s="104">
        <v>12</v>
      </c>
      <c r="CB11" s="104">
        <v>0</v>
      </c>
      <c r="CZ11" s="61">
        <v>1</v>
      </c>
    </row>
    <row r="12" spans="1:104" x14ac:dyDescent="0.2">
      <c r="A12" s="95">
        <v>5</v>
      </c>
      <c r="B12" s="96" t="s">
        <v>208</v>
      </c>
      <c r="C12" s="97" t="s">
        <v>209</v>
      </c>
      <c r="D12" s="98" t="s">
        <v>201</v>
      </c>
      <c r="E12" s="99">
        <v>1</v>
      </c>
      <c r="F12" s="100"/>
      <c r="G12" s="101">
        <f t="shared" si="0"/>
        <v>0</v>
      </c>
      <c r="H12" s="102">
        <v>0</v>
      </c>
      <c r="I12" s="103">
        <f t="shared" si="1"/>
        <v>0</v>
      </c>
      <c r="J12" s="102"/>
      <c r="K12" s="103">
        <f t="shared" si="2"/>
        <v>0</v>
      </c>
      <c r="O12" s="94"/>
      <c r="Z12" s="104"/>
      <c r="AA12" s="104">
        <v>12</v>
      </c>
      <c r="AB12" s="104">
        <v>0</v>
      </c>
      <c r="AC12" s="104">
        <v>9</v>
      </c>
      <c r="AD12" s="104"/>
      <c r="AE12" s="104"/>
      <c r="AF12" s="104"/>
      <c r="AG12" s="104"/>
      <c r="AH12" s="104"/>
      <c r="AI12" s="104"/>
      <c r="AJ12" s="104"/>
      <c r="AK12" s="104"/>
      <c r="AL12" s="104"/>
      <c r="AM12" s="104"/>
      <c r="AN12" s="104"/>
      <c r="AO12" s="104"/>
      <c r="AP12" s="104"/>
      <c r="AQ12" s="104"/>
      <c r="AR12" s="104"/>
      <c r="AS12" s="104"/>
      <c r="AT12" s="104"/>
      <c r="AU12" s="104"/>
      <c r="AV12" s="104"/>
      <c r="AW12" s="104"/>
      <c r="AX12" s="104"/>
      <c r="AY12" s="104"/>
      <c r="AZ12" s="104"/>
      <c r="BA12" s="104"/>
      <c r="BB12" s="104"/>
      <c r="BC12" s="104"/>
      <c r="BD12" s="104"/>
      <c r="BE12" s="104"/>
      <c r="BF12" s="104"/>
      <c r="BG12" s="104"/>
      <c r="BH12" s="104"/>
      <c r="BI12" s="104"/>
      <c r="BJ12" s="104"/>
      <c r="BK12" s="104"/>
      <c r="CA12" s="104">
        <v>12</v>
      </c>
      <c r="CB12" s="104">
        <v>0</v>
      </c>
      <c r="CZ12" s="61">
        <v>1</v>
      </c>
    </row>
    <row r="13" spans="1:104" x14ac:dyDescent="0.2">
      <c r="A13" s="95">
        <v>6</v>
      </c>
      <c r="B13" s="96" t="s">
        <v>210</v>
      </c>
      <c r="C13" s="97" t="s">
        <v>211</v>
      </c>
      <c r="D13" s="98" t="s">
        <v>201</v>
      </c>
      <c r="E13" s="99">
        <v>1</v>
      </c>
      <c r="F13" s="100"/>
      <c r="G13" s="101">
        <f t="shared" si="0"/>
        <v>0</v>
      </c>
      <c r="H13" s="102">
        <v>0</v>
      </c>
      <c r="I13" s="103">
        <f t="shared" si="1"/>
        <v>0</v>
      </c>
      <c r="J13" s="102"/>
      <c r="K13" s="103">
        <f t="shared" si="2"/>
        <v>0</v>
      </c>
      <c r="O13" s="94"/>
      <c r="Z13" s="104"/>
      <c r="AA13" s="104">
        <v>12</v>
      </c>
      <c r="AB13" s="104">
        <v>0</v>
      </c>
      <c r="AC13" s="104">
        <v>10</v>
      </c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104"/>
      <c r="AU13" s="104"/>
      <c r="AV13" s="104"/>
      <c r="AW13" s="104"/>
      <c r="AX13" s="104"/>
      <c r="AY13" s="104"/>
      <c r="AZ13" s="104"/>
      <c r="BA13" s="104"/>
      <c r="BB13" s="104"/>
      <c r="BC13" s="104"/>
      <c r="BD13" s="104"/>
      <c r="BE13" s="104"/>
      <c r="BF13" s="104"/>
      <c r="BG13" s="104"/>
      <c r="BH13" s="104"/>
      <c r="BI13" s="104"/>
      <c r="BJ13" s="104"/>
      <c r="BK13" s="104"/>
      <c r="CA13" s="104">
        <v>12</v>
      </c>
      <c r="CB13" s="104">
        <v>0</v>
      </c>
      <c r="CZ13" s="61">
        <v>1</v>
      </c>
    </row>
    <row r="14" spans="1:104" x14ac:dyDescent="0.2">
      <c r="A14" s="95">
        <v>7</v>
      </c>
      <c r="B14" s="96" t="s">
        <v>212</v>
      </c>
      <c r="C14" s="97" t="s">
        <v>213</v>
      </c>
      <c r="D14" s="98" t="s">
        <v>201</v>
      </c>
      <c r="E14" s="99">
        <v>1</v>
      </c>
      <c r="F14" s="100"/>
      <c r="G14" s="101">
        <f t="shared" si="0"/>
        <v>0</v>
      </c>
      <c r="H14" s="102">
        <v>0</v>
      </c>
      <c r="I14" s="103">
        <f t="shared" si="1"/>
        <v>0</v>
      </c>
      <c r="J14" s="102"/>
      <c r="K14" s="103">
        <f t="shared" si="2"/>
        <v>0</v>
      </c>
      <c r="O14" s="94"/>
      <c r="Z14" s="104"/>
      <c r="AA14" s="104">
        <v>12</v>
      </c>
      <c r="AB14" s="104">
        <v>0</v>
      </c>
      <c r="AC14" s="104">
        <v>14</v>
      </c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104"/>
      <c r="BC14" s="104"/>
      <c r="BD14" s="104"/>
      <c r="BE14" s="104"/>
      <c r="BF14" s="104"/>
      <c r="BG14" s="104"/>
      <c r="BH14" s="104"/>
      <c r="BI14" s="104"/>
      <c r="BJ14" s="104"/>
      <c r="BK14" s="104"/>
      <c r="CA14" s="104">
        <v>12</v>
      </c>
      <c r="CB14" s="104">
        <v>0</v>
      </c>
      <c r="CZ14" s="61">
        <v>1</v>
      </c>
    </row>
    <row r="15" spans="1:104" x14ac:dyDescent="0.2">
      <c r="A15" s="95">
        <v>8</v>
      </c>
      <c r="B15" s="96" t="s">
        <v>214</v>
      </c>
      <c r="C15" s="97" t="s">
        <v>215</v>
      </c>
      <c r="D15" s="98" t="s">
        <v>201</v>
      </c>
      <c r="E15" s="99">
        <v>1</v>
      </c>
      <c r="F15" s="100"/>
      <c r="G15" s="101">
        <f t="shared" si="0"/>
        <v>0</v>
      </c>
      <c r="H15" s="102">
        <v>0</v>
      </c>
      <c r="I15" s="103">
        <f t="shared" si="1"/>
        <v>0</v>
      </c>
      <c r="J15" s="102"/>
      <c r="K15" s="103">
        <f t="shared" si="2"/>
        <v>0</v>
      </c>
      <c r="O15" s="94"/>
      <c r="Z15" s="104"/>
      <c r="AA15" s="104">
        <v>12</v>
      </c>
      <c r="AB15" s="104">
        <v>0</v>
      </c>
      <c r="AC15" s="104">
        <v>17</v>
      </c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  <c r="AY15" s="104"/>
      <c r="AZ15" s="104"/>
      <c r="BA15" s="104"/>
      <c r="BB15" s="104"/>
      <c r="BC15" s="104"/>
      <c r="BD15" s="104"/>
      <c r="BE15" s="104"/>
      <c r="BF15" s="104"/>
      <c r="BG15" s="104"/>
      <c r="BH15" s="104"/>
      <c r="BI15" s="104"/>
      <c r="BJ15" s="104"/>
      <c r="BK15" s="104"/>
      <c r="CA15" s="104">
        <v>12</v>
      </c>
      <c r="CB15" s="104">
        <v>0</v>
      </c>
      <c r="CZ15" s="61">
        <v>1</v>
      </c>
    </row>
    <row r="16" spans="1:104" x14ac:dyDescent="0.2">
      <c r="A16" s="95">
        <v>9</v>
      </c>
      <c r="B16" s="96" t="s">
        <v>216</v>
      </c>
      <c r="C16" s="97" t="s">
        <v>217</v>
      </c>
      <c r="D16" s="98" t="s">
        <v>201</v>
      </c>
      <c r="E16" s="99">
        <v>1</v>
      </c>
      <c r="F16" s="100"/>
      <c r="G16" s="101">
        <f t="shared" si="0"/>
        <v>0</v>
      </c>
      <c r="H16" s="102">
        <v>0</v>
      </c>
      <c r="I16" s="103">
        <f t="shared" si="1"/>
        <v>0</v>
      </c>
      <c r="J16" s="102"/>
      <c r="K16" s="103">
        <f t="shared" si="2"/>
        <v>0</v>
      </c>
      <c r="O16" s="94"/>
      <c r="Z16" s="104"/>
      <c r="AA16" s="104">
        <v>12</v>
      </c>
      <c r="AB16" s="104">
        <v>0</v>
      </c>
      <c r="AC16" s="104">
        <v>18</v>
      </c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  <c r="AY16" s="104"/>
      <c r="AZ16" s="104"/>
      <c r="BA16" s="104"/>
      <c r="BB16" s="104"/>
      <c r="BC16" s="104"/>
      <c r="BD16" s="104"/>
      <c r="BE16" s="104"/>
      <c r="BF16" s="104"/>
      <c r="BG16" s="104"/>
      <c r="BH16" s="104"/>
      <c r="BI16" s="104"/>
      <c r="BJ16" s="104"/>
      <c r="BK16" s="104"/>
      <c r="CA16" s="104">
        <v>12</v>
      </c>
      <c r="CB16" s="104">
        <v>0</v>
      </c>
      <c r="CZ16" s="61">
        <v>1</v>
      </c>
    </row>
    <row r="17" spans="1:104" x14ac:dyDescent="0.2">
      <c r="A17" s="95">
        <v>10</v>
      </c>
      <c r="B17" s="96" t="s">
        <v>218</v>
      </c>
      <c r="C17" s="97" t="s">
        <v>219</v>
      </c>
      <c r="D17" s="98" t="s">
        <v>220</v>
      </c>
      <c r="E17" s="99">
        <v>1</v>
      </c>
      <c r="F17" s="100"/>
      <c r="G17" s="101">
        <f t="shared" si="0"/>
        <v>0</v>
      </c>
      <c r="H17" s="102">
        <v>0</v>
      </c>
      <c r="I17" s="103">
        <f t="shared" si="1"/>
        <v>0</v>
      </c>
      <c r="J17" s="102"/>
      <c r="K17" s="103">
        <f t="shared" si="2"/>
        <v>0</v>
      </c>
      <c r="O17" s="94"/>
      <c r="Z17" s="104"/>
      <c r="AA17" s="104">
        <v>12</v>
      </c>
      <c r="AB17" s="104">
        <v>0</v>
      </c>
      <c r="AC17" s="104">
        <v>25</v>
      </c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04"/>
      <c r="BB17" s="104"/>
      <c r="BC17" s="104"/>
      <c r="BD17" s="104"/>
      <c r="BE17" s="104"/>
      <c r="BF17" s="104"/>
      <c r="BG17" s="104"/>
      <c r="BH17" s="104"/>
      <c r="BI17" s="104"/>
      <c r="BJ17" s="104"/>
      <c r="BK17" s="104"/>
      <c r="CA17" s="104">
        <v>12</v>
      </c>
      <c r="CB17" s="104">
        <v>0</v>
      </c>
      <c r="CZ17" s="61">
        <v>1</v>
      </c>
    </row>
    <row r="18" spans="1:104" x14ac:dyDescent="0.2">
      <c r="A18" s="114" t="s">
        <v>30</v>
      </c>
      <c r="B18" s="115" t="s">
        <v>197</v>
      </c>
      <c r="C18" s="116" t="s">
        <v>198</v>
      </c>
      <c r="D18" s="117"/>
      <c r="E18" s="118"/>
      <c r="F18" s="118"/>
      <c r="G18" s="119">
        <f>SUM(G7:G17)</f>
        <v>0</v>
      </c>
      <c r="H18" s="120"/>
      <c r="I18" s="121">
        <f>SUM(I7:I17)</f>
        <v>0</v>
      </c>
      <c r="J18" s="122"/>
      <c r="K18" s="121">
        <f>SUM(K7:K17)</f>
        <v>0</v>
      </c>
      <c r="O18" s="94"/>
      <c r="X18" s="123">
        <f>K18</f>
        <v>0</v>
      </c>
      <c r="Y18" s="123">
        <f>I18</f>
        <v>0</v>
      </c>
      <c r="Z18" s="124">
        <f>G18</f>
        <v>0</v>
      </c>
      <c r="AA18" s="104"/>
      <c r="AB18" s="104"/>
      <c r="AC18" s="104"/>
      <c r="AD18" s="104"/>
      <c r="AE18" s="104"/>
      <c r="AF18" s="104"/>
      <c r="AG18" s="104"/>
      <c r="AH18" s="104"/>
      <c r="AI18" s="104"/>
      <c r="AJ18" s="104"/>
      <c r="AK18" s="104"/>
      <c r="AL18" s="104"/>
      <c r="AM18" s="104"/>
      <c r="AN18" s="104"/>
      <c r="AO18" s="104"/>
      <c r="AP18" s="104"/>
      <c r="AQ18" s="104"/>
      <c r="AR18" s="104"/>
      <c r="AS18" s="104"/>
      <c r="AT18" s="104"/>
      <c r="AU18" s="104"/>
      <c r="AV18" s="104"/>
      <c r="AW18" s="104"/>
      <c r="AX18" s="104"/>
      <c r="AY18" s="104"/>
      <c r="AZ18" s="104"/>
      <c r="BA18" s="125"/>
      <c r="BB18" s="125"/>
      <c r="BC18" s="125"/>
      <c r="BD18" s="125"/>
      <c r="BE18" s="125"/>
      <c r="BF18" s="125"/>
      <c r="BG18" s="104"/>
      <c r="BH18" s="104"/>
      <c r="BI18" s="104"/>
      <c r="BJ18" s="104"/>
      <c r="BK18" s="104"/>
    </row>
    <row r="19" spans="1:104" x14ac:dyDescent="0.2">
      <c r="A19" s="126" t="s">
        <v>31</v>
      </c>
      <c r="B19" s="127" t="s">
        <v>32</v>
      </c>
      <c r="C19" s="128"/>
      <c r="D19" s="129"/>
      <c r="E19" s="130"/>
      <c r="F19" s="130"/>
      <c r="G19" s="131">
        <f>SUM(Z7:Z19)</f>
        <v>0</v>
      </c>
      <c r="H19" s="132"/>
      <c r="I19" s="133">
        <f>SUM(Y7:Y19)</f>
        <v>0</v>
      </c>
      <c r="J19" s="132"/>
      <c r="K19" s="133">
        <f>SUM(X7:X19)</f>
        <v>0</v>
      </c>
      <c r="O19" s="94"/>
      <c r="BA19" s="134"/>
      <c r="BB19" s="134"/>
      <c r="BC19" s="134"/>
      <c r="BD19" s="134"/>
      <c r="BE19" s="134"/>
      <c r="BF19" s="134"/>
    </row>
    <row r="20" spans="1:104" x14ac:dyDescent="0.2">
      <c r="E20" s="61"/>
    </row>
    <row r="21" spans="1:104" x14ac:dyDescent="0.2">
      <c r="E21" s="61"/>
    </row>
    <row r="22" spans="1:104" x14ac:dyDescent="0.2">
      <c r="E22" s="61"/>
    </row>
    <row r="23" spans="1:104" x14ac:dyDescent="0.2">
      <c r="E23" s="61"/>
    </row>
    <row r="24" spans="1:104" x14ac:dyDescent="0.2">
      <c r="E24" s="61"/>
    </row>
    <row r="25" spans="1:104" x14ac:dyDescent="0.2">
      <c r="E25" s="61"/>
    </row>
    <row r="26" spans="1:104" x14ac:dyDescent="0.2">
      <c r="E26" s="61"/>
    </row>
    <row r="27" spans="1:104" x14ac:dyDescent="0.2">
      <c r="E27" s="61"/>
    </row>
    <row r="28" spans="1:104" x14ac:dyDescent="0.2">
      <c r="E28" s="61"/>
    </row>
    <row r="29" spans="1:104" x14ac:dyDescent="0.2">
      <c r="E29" s="61"/>
    </row>
    <row r="30" spans="1:104" x14ac:dyDescent="0.2">
      <c r="E30" s="61"/>
    </row>
    <row r="31" spans="1:104" x14ac:dyDescent="0.2">
      <c r="E31" s="61"/>
    </row>
    <row r="32" spans="1:104" x14ac:dyDescent="0.2">
      <c r="E32" s="61"/>
    </row>
    <row r="33" spans="5:5" x14ac:dyDescent="0.2">
      <c r="E33" s="61"/>
    </row>
    <row r="34" spans="5:5" x14ac:dyDescent="0.2">
      <c r="E34" s="61"/>
    </row>
    <row r="35" spans="5:5" x14ac:dyDescent="0.2">
      <c r="E35" s="61"/>
    </row>
    <row r="36" spans="5:5" x14ac:dyDescent="0.2">
      <c r="E36" s="61"/>
    </row>
    <row r="37" spans="5:5" x14ac:dyDescent="0.2">
      <c r="E37" s="61"/>
    </row>
    <row r="38" spans="5:5" x14ac:dyDescent="0.2">
      <c r="E38" s="61"/>
    </row>
    <row r="39" spans="5:5" x14ac:dyDescent="0.2">
      <c r="E39" s="61"/>
    </row>
    <row r="40" spans="5:5" x14ac:dyDescent="0.2">
      <c r="E40" s="61"/>
    </row>
    <row r="41" spans="5:5" x14ac:dyDescent="0.2">
      <c r="E41" s="61"/>
    </row>
    <row r="42" spans="5:5" x14ac:dyDescent="0.2">
      <c r="E42" s="61"/>
    </row>
    <row r="43" spans="5:5" x14ac:dyDescent="0.2">
      <c r="E43" s="61"/>
    </row>
    <row r="44" spans="5:5" x14ac:dyDescent="0.2">
      <c r="E44" s="61"/>
    </row>
    <row r="45" spans="5:5" x14ac:dyDescent="0.2">
      <c r="E45" s="61"/>
    </row>
    <row r="46" spans="5:5" x14ac:dyDescent="0.2">
      <c r="E46" s="61"/>
    </row>
    <row r="47" spans="5:5" x14ac:dyDescent="0.2">
      <c r="E47" s="61"/>
    </row>
    <row r="48" spans="5:5" x14ac:dyDescent="0.2">
      <c r="E48" s="61"/>
    </row>
    <row r="49" spans="5:5" x14ac:dyDescent="0.2">
      <c r="E49" s="61"/>
    </row>
    <row r="50" spans="5:5" x14ac:dyDescent="0.2">
      <c r="E50" s="61"/>
    </row>
    <row r="51" spans="5:5" x14ac:dyDescent="0.2">
      <c r="E51" s="61"/>
    </row>
    <row r="52" spans="5:5" x14ac:dyDescent="0.2">
      <c r="E52" s="61"/>
    </row>
    <row r="53" spans="5:5" x14ac:dyDescent="0.2">
      <c r="E53" s="61"/>
    </row>
    <row r="54" spans="5:5" x14ac:dyDescent="0.2">
      <c r="E54" s="61"/>
    </row>
    <row r="55" spans="5:5" x14ac:dyDescent="0.2">
      <c r="E55" s="61"/>
    </row>
    <row r="56" spans="5:5" x14ac:dyDescent="0.2">
      <c r="E56" s="61"/>
    </row>
    <row r="57" spans="5:5" x14ac:dyDescent="0.2">
      <c r="E57" s="61"/>
    </row>
    <row r="58" spans="5:5" x14ac:dyDescent="0.2">
      <c r="E58" s="61"/>
    </row>
    <row r="59" spans="5:5" x14ac:dyDescent="0.2">
      <c r="E59" s="61"/>
    </row>
    <row r="60" spans="5:5" x14ac:dyDescent="0.2">
      <c r="E60" s="61"/>
    </row>
    <row r="61" spans="5:5" x14ac:dyDescent="0.2">
      <c r="E61" s="61"/>
    </row>
    <row r="62" spans="5:5" x14ac:dyDescent="0.2">
      <c r="E62" s="61"/>
    </row>
    <row r="63" spans="5:5" x14ac:dyDescent="0.2">
      <c r="E63" s="61"/>
    </row>
    <row r="64" spans="5:5" x14ac:dyDescent="0.2">
      <c r="E64" s="61"/>
    </row>
    <row r="65" spans="1:7" x14ac:dyDescent="0.2">
      <c r="E65" s="61"/>
    </row>
    <row r="66" spans="1:7" x14ac:dyDescent="0.2">
      <c r="E66" s="61"/>
    </row>
    <row r="67" spans="1:7" x14ac:dyDescent="0.2">
      <c r="E67" s="61"/>
    </row>
    <row r="68" spans="1:7" x14ac:dyDescent="0.2">
      <c r="E68" s="61"/>
    </row>
    <row r="69" spans="1:7" x14ac:dyDescent="0.2">
      <c r="E69" s="61"/>
    </row>
    <row r="70" spans="1:7" x14ac:dyDescent="0.2">
      <c r="E70" s="61"/>
    </row>
    <row r="71" spans="1:7" x14ac:dyDescent="0.2">
      <c r="E71" s="61"/>
    </row>
    <row r="72" spans="1:7" x14ac:dyDescent="0.2">
      <c r="A72" s="135"/>
      <c r="B72" s="135"/>
    </row>
    <row r="73" spans="1:7" x14ac:dyDescent="0.2">
      <c r="C73" s="136"/>
      <c r="D73" s="136"/>
      <c r="E73" s="137"/>
      <c r="F73" s="136"/>
      <c r="G73" s="138"/>
    </row>
    <row r="74" spans="1:7" x14ac:dyDescent="0.2">
      <c r="A74" s="135"/>
      <c r="B74" s="135"/>
    </row>
    <row r="991" spans="1:7" x14ac:dyDescent="0.2">
      <c r="A991" s="139"/>
      <c r="B991" s="140"/>
      <c r="C991" s="141" t="s">
        <v>33</v>
      </c>
      <c r="D991" s="142"/>
      <c r="F991" s="80"/>
      <c r="G991" s="107">
        <v>100000</v>
      </c>
    </row>
    <row r="992" spans="1:7" x14ac:dyDescent="0.2">
      <c r="A992" s="139"/>
      <c r="B992" s="140"/>
      <c r="C992" s="141" t="s">
        <v>34</v>
      </c>
      <c r="D992" s="142"/>
      <c r="F992" s="80"/>
      <c r="G992" s="107">
        <v>100000</v>
      </c>
    </row>
    <row r="993" spans="1:7" x14ac:dyDescent="0.2">
      <c r="A993" s="139"/>
      <c r="B993" s="140"/>
      <c r="C993" s="141" t="s">
        <v>35</v>
      </c>
      <c r="D993" s="142"/>
      <c r="F993" s="80"/>
      <c r="G993" s="107">
        <v>100000</v>
      </c>
    </row>
    <row r="994" spans="1:7" x14ac:dyDescent="0.2">
      <c r="A994" s="139"/>
      <c r="B994" s="140"/>
      <c r="C994" s="141" t="s">
        <v>36</v>
      </c>
      <c r="D994" s="142"/>
      <c r="F994" s="80"/>
      <c r="G994" s="107">
        <v>100000</v>
      </c>
    </row>
    <row r="995" spans="1:7" x14ac:dyDescent="0.2">
      <c r="A995" s="139"/>
      <c r="B995" s="140"/>
      <c r="C995" s="141" t="s">
        <v>37</v>
      </c>
      <c r="D995" s="142"/>
      <c r="F995" s="80"/>
      <c r="G995" s="107">
        <v>100000</v>
      </c>
    </row>
    <row r="996" spans="1:7" x14ac:dyDescent="0.2">
      <c r="A996" s="139"/>
      <c r="B996" s="140"/>
      <c r="C996" s="141" t="s">
        <v>38</v>
      </c>
      <c r="D996" s="142"/>
      <c r="F996" s="80"/>
      <c r="G996" s="107">
        <v>100000</v>
      </c>
    </row>
    <row r="997" spans="1:7" x14ac:dyDescent="0.2">
      <c r="A997" s="139"/>
      <c r="B997" s="140"/>
      <c r="C997" s="141" t="s">
        <v>39</v>
      </c>
      <c r="D997" s="142"/>
      <c r="F997" s="80"/>
      <c r="G997" s="107">
        <v>100000</v>
      </c>
    </row>
  </sheetData>
  <mergeCells count="1">
    <mergeCell ref="A1:G1"/>
  </mergeCells>
  <phoneticPr fontId="0" type="noConversion"/>
  <printOptions gridLinesSet="0"/>
  <pageMargins left="0.59055118110236227" right="0.19685039370078741" top="0.39370078740157483" bottom="0.39370078740157483" header="0" footer="0.19685039370078741"/>
  <pageSetup paperSize="9" orientation="portrait" horizontalDpi="300" r:id="rId1"/>
  <headerFooter alignWithMargins="0">
    <oddFooter>&amp;L&amp;9Zpracováno programem &amp;"Arial CE,Tučné"BUILDpower,  © RTS, a.s.&amp;R&amp;9Stránka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62</vt:i4>
      </vt:variant>
    </vt:vector>
  </HeadingPairs>
  <TitlesOfParts>
    <vt:vector size="66" baseType="lpstr">
      <vt:lpstr>Stavba</vt:lpstr>
      <vt:lpstr>A11 11.1 </vt:lpstr>
      <vt:lpstr>A11 11.4a </vt:lpstr>
      <vt:lpstr>A11 11.5 </vt:lpstr>
      <vt:lpstr>Stavba!CisloStavby</vt:lpstr>
      <vt:lpstr>Stavba!dadresa</vt:lpstr>
      <vt:lpstr>Stavba!DIČ</vt:lpstr>
      <vt:lpstr>Stavba!dmisto</vt:lpstr>
      <vt:lpstr>Stavba!dpsc</vt:lpstr>
      <vt:lpstr>Stavba!IČO</vt:lpstr>
      <vt:lpstr>Stavba!NazevObjektu</vt:lpstr>
      <vt:lpstr>Stavba!NazevStavby</vt:lpstr>
      <vt:lpstr>'A11 11.1 '!Názvy_tisku</vt:lpstr>
      <vt:lpstr>'A11 11.4a '!Názvy_tisku</vt:lpstr>
      <vt:lpstr>'A11 11.5 '!Názvy_tisku</vt:lpstr>
      <vt:lpstr>Stavba!Objednatel</vt:lpstr>
      <vt:lpstr>Stavba!Objekt</vt:lpstr>
      <vt:lpstr>'A11 11.1 '!Oblast_tisku</vt:lpstr>
      <vt:lpstr>'A11 11.4a '!Oblast_tisku</vt:lpstr>
      <vt:lpstr>'A11 11.5 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SazbaDPH1</vt:lpstr>
      <vt:lpstr>SazbaDPH2</vt:lpstr>
      <vt:lpstr>'A11 11.4a '!SloupecCC</vt:lpstr>
      <vt:lpstr>'A11 11.5 '!SloupecCC</vt:lpstr>
      <vt:lpstr>SloupecCC</vt:lpstr>
      <vt:lpstr>'A11 11.4a '!SloupecCDH</vt:lpstr>
      <vt:lpstr>'A11 11.5 '!SloupecCDH</vt:lpstr>
      <vt:lpstr>SloupecCDH</vt:lpstr>
      <vt:lpstr>'A11 11.4a '!SloupecCisloPol</vt:lpstr>
      <vt:lpstr>'A11 11.5 '!SloupecCisloPol</vt:lpstr>
      <vt:lpstr>SloupecCisloPol</vt:lpstr>
      <vt:lpstr>'A11 11.4a '!SloupecCH</vt:lpstr>
      <vt:lpstr>'A11 11.5 '!SloupecCH</vt:lpstr>
      <vt:lpstr>SloupecCH</vt:lpstr>
      <vt:lpstr>'A11 11.4a '!SloupecJC</vt:lpstr>
      <vt:lpstr>'A11 11.5 '!SloupecJC</vt:lpstr>
      <vt:lpstr>SloupecJC</vt:lpstr>
      <vt:lpstr>'A11 11.4a '!SloupecJDH</vt:lpstr>
      <vt:lpstr>'A11 11.5 '!SloupecJDH</vt:lpstr>
      <vt:lpstr>SloupecJDH</vt:lpstr>
      <vt:lpstr>'A11 11.4a '!SloupecJDM</vt:lpstr>
      <vt:lpstr>'A11 11.5 '!SloupecJDM</vt:lpstr>
      <vt:lpstr>SloupecJDM</vt:lpstr>
      <vt:lpstr>'A11 11.4a '!SloupecJH</vt:lpstr>
      <vt:lpstr>'A11 11.5 '!SloupecJH</vt:lpstr>
      <vt:lpstr>SloupecJH</vt:lpstr>
      <vt:lpstr>'A11 11.4a '!SloupecMJ</vt:lpstr>
      <vt:lpstr>'A11 11.5 '!SloupecMJ</vt:lpstr>
      <vt:lpstr>SloupecMJ</vt:lpstr>
      <vt:lpstr>'A11 11.4a '!SloupecMnozstvi</vt:lpstr>
      <vt:lpstr>'A11 11.5 '!SloupecMnozstvi</vt:lpstr>
      <vt:lpstr>SloupecMnozstvi</vt:lpstr>
      <vt:lpstr>'A11 11.4a '!SloupecNazPol</vt:lpstr>
      <vt:lpstr>'A11 11.5 '!SloupecNazPol</vt:lpstr>
      <vt:lpstr>SloupecNazPol</vt:lpstr>
      <vt:lpstr>'A11 11.4a '!SloupecPC</vt:lpstr>
      <vt:lpstr>'A11 11.5 '!SloupecPC</vt:lpstr>
      <vt:lpstr>SloupecPC</vt:lpstr>
      <vt:lpstr>Stavba!StavbaCelkem</vt:lpstr>
      <vt:lpstr>Stavba!Zhotovitel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Koplík Josef, Ing.</cp:lastModifiedBy>
  <dcterms:created xsi:type="dcterms:W3CDTF">2022-08-12T08:54:14Z</dcterms:created>
  <dcterms:modified xsi:type="dcterms:W3CDTF">2024-04-24T04:38:44Z</dcterms:modified>
</cp:coreProperties>
</file>